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daceviapraha.sharepoint.com/sites/VIA/Sdilene dokumenty/PROGRAMY/_KOMUNITNÍ PROGRAMY/Vzory a manuály/formuláře/"/>
    </mc:Choice>
  </mc:AlternateContent>
  <xr:revisionPtr revIDLastSave="0" documentId="8_{68C1E79D-3C2A-4A3B-9C3A-5A52F770EF0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vyúčtování" sheetId="1" r:id="rId1"/>
    <sheet name="vzor" sheetId="2" r:id="rId2"/>
  </sheets>
  <definedNames>
    <definedName name="_xlnm.Print_Area" localSheetId="0">vyúčtování!$B$1:$H$42</definedName>
    <definedName name="_xlnm.Print_Area" localSheetId="1">vzor!$B$1:$H$42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37" i="2"/>
  <c r="H36" i="2"/>
  <c r="H35" i="2"/>
  <c r="H34" i="2"/>
  <c r="H33" i="2"/>
  <c r="D32" i="2"/>
  <c r="F32" i="2"/>
  <c r="C32" i="2"/>
  <c r="H31" i="2"/>
  <c r="H30" i="2"/>
  <c r="H29" i="2"/>
  <c r="H28" i="2"/>
  <c r="H27" i="2"/>
  <c r="H26" i="2"/>
  <c r="H25" i="2"/>
  <c r="H24" i="2"/>
  <c r="H23" i="2"/>
  <c r="H22" i="2"/>
  <c r="D21" i="2"/>
  <c r="F21" i="2"/>
  <c r="C21" i="2"/>
  <c r="H20" i="2"/>
  <c r="H19" i="2"/>
  <c r="H18" i="2"/>
  <c r="H17" i="2"/>
  <c r="H16" i="2"/>
  <c r="H15" i="2"/>
  <c r="H14" i="2"/>
  <c r="H13" i="2"/>
  <c r="H12" i="2"/>
  <c r="H11" i="2"/>
  <c r="H10" i="2"/>
  <c r="H9" i="2"/>
  <c r="D8" i="2"/>
  <c r="F8" i="2"/>
  <c r="C8" i="2"/>
  <c r="H34" i="1"/>
  <c r="H35" i="1"/>
  <c r="H36" i="1"/>
  <c r="H37" i="1"/>
  <c r="H33" i="1"/>
  <c r="H23" i="1"/>
  <c r="H24" i="1"/>
  <c r="H25" i="1"/>
  <c r="H26" i="1"/>
  <c r="H27" i="1"/>
  <c r="H28" i="1"/>
  <c r="H29" i="1"/>
  <c r="H30" i="1"/>
  <c r="H31" i="1"/>
  <c r="H22" i="1"/>
  <c r="H10" i="1"/>
  <c r="H11" i="1"/>
  <c r="H12" i="1"/>
  <c r="H13" i="1"/>
  <c r="H14" i="1"/>
  <c r="H15" i="1"/>
  <c r="H16" i="1"/>
  <c r="H17" i="1"/>
  <c r="H18" i="1"/>
  <c r="H19" i="1"/>
  <c r="H20" i="1"/>
  <c r="D8" i="1"/>
  <c r="C21" i="1"/>
  <c r="D32" i="1"/>
  <c r="C32" i="1"/>
  <c r="F32" i="1"/>
  <c r="F21" i="1"/>
  <c r="D21" i="1"/>
  <c r="C8" i="1"/>
  <c r="F8" i="1"/>
  <c r="H32" i="2" l="1"/>
  <c r="H8" i="1"/>
  <c r="H8" i="2"/>
  <c r="H21" i="2"/>
  <c r="C38" i="2"/>
  <c r="F38" i="2"/>
  <c r="D38" i="2"/>
  <c r="H21" i="1"/>
  <c r="H32" i="1"/>
  <c r="D38" i="1"/>
  <c r="C38" i="1"/>
  <c r="F38" i="1"/>
  <c r="H38" i="2" l="1"/>
  <c r="D39" i="2" s="1"/>
  <c r="H38" i="1"/>
  <c r="F39" i="2" l="1"/>
  <c r="F39" i="1"/>
  <c r="D39" i="1"/>
</calcChain>
</file>

<file path=xl/sharedStrings.xml><?xml version="1.0" encoding="utf-8"?>
<sst xmlns="http://schemas.openxmlformats.org/spreadsheetml/2006/main" count="90" uniqueCount="64">
  <si>
    <t>Vyúčtování projektu</t>
  </si>
  <si>
    <t xml:space="preserve">Řiďte se pokyny popsanými napravo od tabulky.
</t>
  </si>
  <si>
    <t>Číslo smlouvy:</t>
  </si>
  <si>
    <t>Název projektu:</t>
  </si>
  <si>
    <t xml:space="preserve">Položky rozpočtu </t>
  </si>
  <si>
    <t>Schválený grant 
(Kč)</t>
  </si>
  <si>
    <t>Reálné čerpání grantu 
(Kč)</t>
  </si>
  <si>
    <t>Čísla příslušných dokladů</t>
  </si>
  <si>
    <t>Reálné spolufinancování
(Kč)</t>
  </si>
  <si>
    <t>Reálné spolufinancování (zdroj)</t>
  </si>
  <si>
    <t>Celková cena položky
(Kč)</t>
  </si>
  <si>
    <t>dle rozpočtu přiloženého ke smlouvě nebo, pokud proběhla změna, 
dle schválené změny rozpočtu grantu</t>
  </si>
  <si>
    <t>požadujeme doklady
číslujte jednoduše - např. 1, 2, 3</t>
  </si>
  <si>
    <t>nepožadujeme doklady</t>
  </si>
  <si>
    <t>nevyplňujte - sčítá se automaticky</t>
  </si>
  <si>
    <t>I. Materiálové náklady</t>
  </si>
  <si>
    <t>II. Nemateriálové náklady / nákup služeb</t>
  </si>
  <si>
    <t>III. Osobní náklady / Jiné náklady</t>
  </si>
  <si>
    <t>CELKEM</t>
  </si>
  <si>
    <t>Podíl na celkových nákladech (v %):</t>
  </si>
  <si>
    <t>Komentář k vyúčtování:</t>
  </si>
  <si>
    <t>FK_KZ 398/2025</t>
  </si>
  <si>
    <t>Začínáme pěstovat</t>
  </si>
  <si>
    <t>dřevo na výrobu 15 vyvýšených záhonů 
(2 x 1 metr)</t>
  </si>
  <si>
    <t>1</t>
  </si>
  <si>
    <t>dar od místního podnikatele - Pila Novák</t>
  </si>
  <si>
    <t>další materiál na výrobu záhonů (folie, spojovací materiál, …)</t>
  </si>
  <si>
    <t>2, 3, 4</t>
  </si>
  <si>
    <t>zemina do záhonů</t>
  </si>
  <si>
    <t xml:space="preserve">kompostárna </t>
  </si>
  <si>
    <t>bylinky a sazenice zeleniny</t>
  </si>
  <si>
    <t>pěstitelé přinesli vlastní</t>
  </si>
  <si>
    <t>zahradnické nářadí (3x rýč, 5x zahradnické nůžky, 5x konev, kolečko)</t>
  </si>
  <si>
    <t>sekačka na trávu benzínová</t>
  </si>
  <si>
    <t>dar od souseda</t>
  </si>
  <si>
    <t>skříň na nářadí</t>
  </si>
  <si>
    <t>5</t>
  </si>
  <si>
    <t>vlastní zdroje</t>
  </si>
  <si>
    <t>nádrž na zachycení dešťové vody (IBC kontejner)</t>
  </si>
  <si>
    <t>6</t>
  </si>
  <si>
    <t xml:space="preserve">dotace města </t>
  </si>
  <si>
    <t>občerstvení na brigády a akce</t>
  </si>
  <si>
    <t>8, 9</t>
  </si>
  <si>
    <t>plakáty 20 ks A3, letáky 200 ks A5, (papír + tisk)</t>
  </si>
  <si>
    <t>10, 11</t>
  </si>
  <si>
    <t>sezení (2x stůl, 4x lavice)</t>
  </si>
  <si>
    <t>12</t>
  </si>
  <si>
    <t>pomocné řemeslné práce (truhlář - výroba záhonů)</t>
  </si>
  <si>
    <t>13</t>
  </si>
  <si>
    <t>honoráře pro přednášející odborníky (4x workshop)</t>
  </si>
  <si>
    <t>14, 15</t>
  </si>
  <si>
    <t>pronájem domény na rok</t>
  </si>
  <si>
    <t>16</t>
  </si>
  <si>
    <t>design plakátů, letáků a webových stránek</t>
  </si>
  <si>
    <t>vlastními silami</t>
  </si>
  <si>
    <t>odborná konzulatce se zahradníkem</t>
  </si>
  <si>
    <t>17</t>
  </si>
  <si>
    <t>účast na kurzu "Začínáme s komunitními zahradami", 2 lidé (á 1500 kč)</t>
  </si>
  <si>
    <t>18</t>
  </si>
  <si>
    <t>dobrovolnická práce 200 hod á 100 Kč (podrobnosti viz níže)</t>
  </si>
  <si>
    <t>koordinátor projektu (DPP, 100 hodin á 100 Kč)</t>
  </si>
  <si>
    <t>19</t>
  </si>
  <si>
    <t>účetnictví projektu (DPP, 20 hodin á 100 Kč)</t>
  </si>
  <si>
    <t>Podařilo se nám ušetřit na sezení a na spojovacím materiálu na výrobu záhonů, naopak nádrž na zachycení dešťové vody a plakáty byly mírně dražší.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</si>
</sst>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23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sz val="8"/>
      <name val="Verdana"/>
      <family val="2"/>
      <charset val="238"/>
    </font>
    <font>
      <b/>
      <sz val="11"/>
      <color rgb="FF0000FF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rgb="FFFF0000"/>
      <name val="Verdana"/>
      <family val="2"/>
      <charset val="238"/>
    </font>
    <font>
      <i/>
      <sz val="9"/>
      <color theme="1"/>
      <name val="Verdana"/>
    </font>
    <font>
      <b/>
      <sz val="10"/>
      <color theme="1"/>
      <name val="Verdana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Verdana"/>
      <family val="2"/>
      <charset val="238"/>
    </font>
    <font>
      <u/>
      <sz val="10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1" fontId="5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6" fillId="6" borderId="7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7" xfId="0" applyFont="1" applyFill="1" applyBorder="1" applyAlignment="1" applyProtection="1">
      <alignment vertical="center" wrapText="1"/>
      <protection locked="0"/>
    </xf>
    <xf numFmtId="164" fontId="6" fillId="7" borderId="18" xfId="0" applyNumberFormat="1" applyFont="1" applyFill="1" applyBorder="1" applyAlignment="1">
      <alignment horizontal="center" vertical="center" wrapText="1"/>
    </xf>
    <xf numFmtId="164" fontId="5" fillId="7" borderId="8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7" borderId="16" xfId="0" applyFont="1" applyFill="1" applyBorder="1" applyAlignment="1" applyProtection="1">
      <alignment vertical="center" wrapText="1"/>
      <protection locked="0"/>
    </xf>
    <xf numFmtId="164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0" applyNumberFormat="1" applyFont="1" applyBorder="1" applyAlignment="1" applyProtection="1">
      <alignment horizontal="center" vertical="center" wrapText="1"/>
      <protection locked="0"/>
    </xf>
    <xf numFmtId="164" fontId="5" fillId="0" borderId="27" xfId="0" applyNumberFormat="1" applyFont="1" applyBorder="1" applyAlignment="1" applyProtection="1">
      <alignment horizontal="center" vertical="center" wrapText="1"/>
      <protection locked="0"/>
    </xf>
    <xf numFmtId="164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5" xfId="0" applyNumberFormat="1" applyFont="1" applyBorder="1" applyAlignment="1" applyProtection="1">
      <alignment horizontal="center" vertical="center" wrapText="1"/>
      <protection locked="0"/>
    </xf>
    <xf numFmtId="164" fontId="5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8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39" xfId="0" applyNumberFormat="1" applyFont="1" applyFill="1" applyBorder="1" applyAlignment="1">
      <alignment horizontal="center" vertical="center" wrapText="1"/>
    </xf>
    <xf numFmtId="164" fontId="6" fillId="7" borderId="41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6" borderId="4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164" fontId="6" fillId="7" borderId="42" xfId="0" applyNumberFormat="1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8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6" xfId="0" applyNumberFormat="1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164" fontId="6" fillId="7" borderId="45" xfId="0" applyNumberFormat="1" applyFont="1" applyFill="1" applyBorder="1" applyAlignment="1">
      <alignment horizontal="center" vertical="center" wrapText="1"/>
    </xf>
    <xf numFmtId="1" fontId="2" fillId="3" borderId="2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4" fontId="6" fillId="6" borderId="11" xfId="0" applyNumberFormat="1" applyFont="1" applyFill="1" applyBorder="1" applyAlignment="1">
      <alignment horizontal="center" vertical="center" wrapText="1"/>
    </xf>
    <xf numFmtId="1" fontId="17" fillId="0" borderId="0" xfId="0" applyNumberFormat="1" applyFont="1"/>
    <xf numFmtId="164" fontId="6" fillId="5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19" fillId="8" borderId="0" xfId="0" applyFont="1" applyFill="1" applyAlignment="1">
      <alignment horizontal="right" vertical="center" wrapText="1"/>
    </xf>
    <xf numFmtId="0" fontId="19" fillId="8" borderId="0" xfId="0" applyFont="1" applyFill="1" applyAlignment="1">
      <alignment horizontal="right" vertical="center"/>
    </xf>
    <xf numFmtId="9" fontId="20" fillId="9" borderId="1" xfId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6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0" fillId="7" borderId="52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164" fontId="5" fillId="7" borderId="28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64" fontId="5" fillId="7" borderId="11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0" xfId="0" applyNumberFormat="1" applyFont="1" applyFill="1" applyBorder="1" applyAlignment="1">
      <alignment horizontal="center" vertical="center" wrapText="1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0" fontId="21" fillId="8" borderId="46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8" borderId="47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49" fontId="2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44" xfId="0" applyNumberFormat="1" applyFont="1" applyFill="1" applyBorder="1" applyAlignment="1">
      <alignment horizontal="center" vertical="center" wrapText="1"/>
    </xf>
    <xf numFmtId="1" fontId="2" fillId="3" borderId="20" xfId="0" applyNumberFormat="1" applyFont="1" applyFill="1" applyBorder="1" applyAlignment="1">
      <alignment horizontal="center" vertical="center" wrapText="1"/>
    </xf>
    <xf numFmtId="164" fontId="5" fillId="0" borderId="56" xfId="0" applyNumberFormat="1" applyFont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>
      <alignment horizontal="center" vertical="center" wrapText="1"/>
    </xf>
    <xf numFmtId="164" fontId="5" fillId="0" borderId="22" xfId="0" applyNumberFormat="1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>
      <alignment horizontal="center" vertical="center" wrapText="1"/>
    </xf>
    <xf numFmtId="164" fontId="5" fillId="0" borderId="23" xfId="0" applyNumberFormat="1" applyFont="1" applyBorder="1" applyAlignment="1" applyProtection="1">
      <alignment horizontal="center" vertical="center" wrapText="1"/>
      <protection locked="0"/>
    </xf>
    <xf numFmtId="6" fontId="21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64" fontId="5" fillId="0" borderId="24" xfId="0" applyNumberFormat="1" applyFont="1" applyBorder="1" applyAlignment="1" applyProtection="1">
      <alignment horizontal="center" vertical="center" wrapText="1"/>
      <protection locked="0"/>
    </xf>
    <xf numFmtId="164" fontId="5" fillId="0" borderId="25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>
      <alignment horizontal="center" vertical="center"/>
    </xf>
    <xf numFmtId="164" fontId="5" fillId="7" borderId="55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6" fontId="21" fillId="0" borderId="5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49" fontId="5" fillId="0" borderId="41" xfId="0" applyNumberFormat="1" applyFont="1" applyBorder="1" applyAlignment="1">
      <alignment horizontal="left" vertical="top"/>
    </xf>
    <xf numFmtId="49" fontId="5" fillId="0" borderId="50" xfId="0" applyNumberFormat="1" applyFont="1" applyBorder="1" applyAlignment="1">
      <alignment horizontal="left" vertical="top"/>
    </xf>
    <xf numFmtId="0" fontId="22" fillId="0" borderId="6" xfId="0" applyFont="1" applyBorder="1" applyAlignment="1">
      <alignment vertical="top"/>
    </xf>
    <xf numFmtId="0" fontId="12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" fillId="0" borderId="49" xfId="0" applyFont="1" applyBorder="1" applyAlignment="1">
      <alignment horizontal="left" vertical="center"/>
    </xf>
    <xf numFmtId="0" fontId="0" fillId="0" borderId="49" xfId="0" applyBorder="1" applyAlignment="1">
      <alignment horizontal="left"/>
    </xf>
    <xf numFmtId="0" fontId="10" fillId="7" borderId="53" xfId="0" applyFont="1" applyFill="1" applyBorder="1" applyAlignment="1">
      <alignment horizontal="center" vertical="center" wrapText="1" readingOrder="2"/>
    </xf>
    <xf numFmtId="0" fontId="10" fillId="7" borderId="54" xfId="0" applyFont="1" applyFill="1" applyBorder="1" applyAlignment="1">
      <alignment horizontal="center" vertical="center" wrapText="1" readingOrder="2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0" fontId="10" fillId="7" borderId="5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6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00FF"/>
      <color rgb="FFB907B9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dacevia.cz/wp-content/uploads/2025/11/Financni-manual_11-25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188596</xdr:colOff>
      <xdr:row>5</xdr:row>
      <xdr:rowOff>2574</xdr:rowOff>
    </xdr:from>
    <xdr:to>
      <xdr:col>16</xdr:col>
      <xdr:colOff>591503</xdr:colOff>
      <xdr:row>20</xdr:row>
      <xdr:rowOff>174625</xdr:rowOff>
    </xdr:to>
    <xdr:sp macro="" textlink="">
      <xdr:nvSpPr>
        <xdr:cNvPr id="6" name="TextovéPo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11106627" y="1550387"/>
          <a:ext cx="4891564" cy="48750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200" b="1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Pokyny k vyúčtování</a:t>
          </a:r>
          <a:endParaRPr lang="cs-CZ" sz="1200" u="none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  <a:endParaRPr lang="cs-CZ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Vyplňujte pouze bílá pole.</a:t>
          </a:r>
        </a:p>
        <a:p>
          <a:endParaRPr lang="cs-CZ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 dalším listu najdete vyplněný </a:t>
          </a:r>
          <a:r>
            <a:rPr lang="cs-CZ" sz="1000" b="1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vzor</a:t>
          </a:r>
          <a:r>
            <a:rPr lang="cs-CZ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Doporučujeme také prostudovat </a:t>
          </a:r>
          <a:r>
            <a:rPr lang="cs-CZ" sz="1000" b="1" u="sng" baseline="0">
              <a:solidFill>
                <a:schemeClr val="tx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Finanční manuál</a:t>
          </a:r>
          <a:r>
            <a:rPr lang="cs-CZ" sz="1000" b="0" u="sng" baseline="0">
              <a:solidFill>
                <a:schemeClr val="tx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</a:p>
        <a:p>
          <a:endParaRPr lang="cs-CZ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---------------------------------------------------------------------------------</a:t>
          </a:r>
        </a:p>
        <a:p>
          <a:endParaRPr lang="cs-CZ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 případě potřeby využijte pole</a:t>
          </a:r>
          <a:r>
            <a:rPr lang="cs-CZ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cs-CZ" sz="1000" b="1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komentáře</a:t>
          </a:r>
          <a:r>
            <a:rPr lang="cs-CZ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pod tabulkou.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cs-CZ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Celková výše reálného čerpání grantu by se měla shodovat s částkou přiděleného grantu. </a:t>
          </a:r>
          <a:r>
            <a:rPr lang="cs-CZ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Pokud jste nevyčerpali celou částku, vyčkejte, až se vám ozveme, a domluvíme se na dalším postupu. </a:t>
          </a:r>
        </a:p>
        <a:p>
          <a:endParaRPr lang="cs-CZ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 vyúčtování grantu musí být přiloženy čitelné a přehledně očíslované </a:t>
          </a:r>
          <a:r>
            <a:rPr lang="cs-CZ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scany dokladů</a:t>
          </a: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Z dokladů musí být patrné, na co byly prostředky využity.</a:t>
          </a:r>
          <a:r>
            <a:rPr lang="cs-CZ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Faktury apod. musí být vystavené na příjemce grantu.</a:t>
          </a:r>
        </a:p>
        <a:p>
          <a:endParaRPr lang="cs-CZ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Nezapomeňte </a:t>
          </a:r>
          <a:r>
            <a:rPr lang="cs-CZ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vždy přiložit </a:t>
          </a: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také </a:t>
          </a:r>
          <a:r>
            <a:rPr lang="cs-CZ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doklad o úhradě </a:t>
          </a: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(např. výpis z účtu).</a:t>
          </a:r>
        </a:p>
        <a:p>
          <a:endParaRPr lang="cs-CZ" sz="1000" i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Pokud jste v rámci projektu pořídili od jednoho dodavatele </a:t>
          </a:r>
          <a:r>
            <a:rPr lang="cs-CZ" sz="10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vybavení či služby v souhrnné částce převyšující 40 000 Kč</a:t>
          </a:r>
          <a:r>
            <a:rPr lang="cs-CZ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přiložte k vyúčtování </a:t>
          </a:r>
          <a:r>
            <a:rPr lang="cs-CZ" sz="10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nabídky od nejméně 3 dodavatelů</a:t>
          </a:r>
          <a:r>
            <a:rPr lang="cs-CZ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které jste si nechali předložit před nákupem. (Nezáleží na tom, jestli jste celou částku hradili z grantu, nebo část i z jiných zdrojů.) Výjimkou je, pokud jste konkrétního dodavatele uvedli do žádosti o grant, jeho výběr jste odůvodnili a hodnoticí komise tento výběr schválila.</a:t>
          </a:r>
        </a:p>
        <a:p>
          <a:endParaRPr lang="cs-CZ" sz="1000" i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Z grantu nelze hradit cestovné realizátorů projektu, alkohol, cigarety.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92D050"/>
  </sheetPr>
  <dimension ref="B1:R238"/>
  <sheetViews>
    <sheetView showGridLines="0" tabSelected="1" topLeftCell="A4" zoomScale="80" zoomScaleNormal="80" workbookViewId="0">
      <selection activeCell="G10" sqref="G10"/>
    </sheetView>
  </sheetViews>
  <sheetFormatPr defaultRowHeight="15" customHeight="1"/>
  <cols>
    <col min="1" max="1" width="2.42578125" customWidth="1"/>
    <col min="2" max="2" width="46" customWidth="1"/>
    <col min="3" max="4" width="19.140625" customWidth="1"/>
    <col min="5" max="5" width="17.5703125" customWidth="1"/>
    <col min="6" max="7" width="20.42578125" customWidth="1"/>
    <col min="8" max="8" width="16" customWidth="1"/>
    <col min="9" max="9" width="3.42578125" customWidth="1"/>
    <col min="17" max="17" width="9.42578125" customWidth="1"/>
  </cols>
  <sheetData>
    <row r="1" spans="2:18" s="1" customFormat="1" ht="35.450000000000003" customHeight="1">
      <c r="B1" s="119" t="s">
        <v>0</v>
      </c>
      <c r="C1" s="119"/>
      <c r="D1" s="119"/>
      <c r="E1" s="119"/>
      <c r="F1" s="119"/>
      <c r="G1" s="119"/>
      <c r="H1" s="120"/>
      <c r="I1" s="13"/>
      <c r="J1" s="13"/>
      <c r="L1" s="15"/>
      <c r="M1" s="15"/>
      <c r="N1" s="15"/>
      <c r="O1" s="15"/>
      <c r="P1" s="16"/>
    </row>
    <row r="2" spans="2:18" s="1" customFormat="1" ht="28.5" customHeight="1">
      <c r="B2" s="121" t="s">
        <v>1</v>
      </c>
      <c r="C2" s="121"/>
      <c r="D2" s="121"/>
      <c r="E2" s="121"/>
      <c r="F2" s="121"/>
      <c r="G2" s="121"/>
      <c r="H2" s="120"/>
      <c r="I2" s="13"/>
      <c r="J2" s="13"/>
      <c r="L2" s="16"/>
      <c r="Q2" s="15"/>
      <c r="R2" s="15"/>
    </row>
    <row r="3" spans="2:18" s="1" customFormat="1" ht="21.75" customHeight="1">
      <c r="B3" s="5" t="s">
        <v>2</v>
      </c>
      <c r="C3" s="129"/>
      <c r="D3" s="129"/>
      <c r="E3" s="129"/>
      <c r="F3" s="129"/>
      <c r="G3" s="129"/>
      <c r="H3" s="130"/>
      <c r="J3" s="13"/>
      <c r="K3" s="13"/>
      <c r="L3" s="13"/>
      <c r="M3" s="13"/>
      <c r="N3" s="13"/>
      <c r="O3" s="13"/>
      <c r="P3" s="13"/>
      <c r="Q3" s="13"/>
    </row>
    <row r="4" spans="2:18" s="1" customFormat="1" ht="21.75" customHeight="1">
      <c r="B4" s="5" t="s">
        <v>3</v>
      </c>
      <c r="C4" s="129"/>
      <c r="D4" s="129"/>
      <c r="E4" s="129"/>
      <c r="F4" s="129"/>
      <c r="G4" s="129"/>
      <c r="H4" s="130"/>
      <c r="J4" s="13"/>
      <c r="K4" s="13"/>
      <c r="L4" s="13"/>
      <c r="M4" s="13"/>
      <c r="N4" s="13"/>
      <c r="O4" s="13"/>
      <c r="P4" s="13"/>
      <c r="Q4" s="13"/>
    </row>
    <row r="5" spans="2:18" s="1" customFormat="1" ht="15" customHeight="1" thickBot="1">
      <c r="B5" s="4"/>
      <c r="C5" s="4"/>
      <c r="D5" s="51"/>
      <c r="E5" s="51"/>
      <c r="F5" s="51"/>
      <c r="G5" s="51"/>
      <c r="H5" s="10"/>
      <c r="I5" s="10"/>
    </row>
    <row r="6" spans="2:18" s="1" customFormat="1" ht="60" customHeight="1" thickBot="1">
      <c r="B6" s="17" t="s">
        <v>4</v>
      </c>
      <c r="C6" s="49" t="s">
        <v>5</v>
      </c>
      <c r="D6" s="58" t="s">
        <v>6</v>
      </c>
      <c r="E6" s="59" t="s">
        <v>7</v>
      </c>
      <c r="F6" s="52" t="s">
        <v>8</v>
      </c>
      <c r="G6" s="53" t="s">
        <v>9</v>
      </c>
      <c r="H6" s="50" t="s">
        <v>10</v>
      </c>
      <c r="I6" s="11"/>
    </row>
    <row r="7" spans="2:18" s="1" customFormat="1" ht="46.5" customHeight="1" thickBot="1">
      <c r="B7" s="125" t="s">
        <v>11</v>
      </c>
      <c r="C7" s="126"/>
      <c r="D7" s="131" t="s">
        <v>12</v>
      </c>
      <c r="E7" s="132"/>
      <c r="F7" s="127" t="s">
        <v>13</v>
      </c>
      <c r="G7" s="128"/>
      <c r="H7" s="84" t="s">
        <v>14</v>
      </c>
      <c r="I7" s="11"/>
    </row>
    <row r="8" spans="2:18" s="1" customFormat="1" ht="27" customHeight="1" thickBot="1">
      <c r="B8" s="20" t="s">
        <v>15</v>
      </c>
      <c r="C8" s="54">
        <f t="shared" ref="C8:F8" si="0">SUM(C9:C20)</f>
        <v>0</v>
      </c>
      <c r="D8" s="60">
        <f>SUM(D9:D20)</f>
        <v>0</v>
      </c>
      <c r="E8" s="61"/>
      <c r="F8" s="44">
        <f t="shared" si="0"/>
        <v>0</v>
      </c>
      <c r="G8" s="57"/>
      <c r="H8" s="22">
        <f>SUM(H9:H20)</f>
        <v>0</v>
      </c>
      <c r="I8" s="11"/>
    </row>
    <row r="9" spans="2:18" s="1" customFormat="1" ht="19.899999999999999" customHeight="1">
      <c r="B9" s="82"/>
      <c r="C9" s="35"/>
      <c r="D9" s="41"/>
      <c r="E9" s="56"/>
      <c r="F9" s="55"/>
      <c r="G9" s="85"/>
      <c r="H9" s="79">
        <f t="shared" ref="H9:H20" si="1">F9+D9</f>
        <v>0</v>
      </c>
      <c r="I9" s="11"/>
    </row>
    <row r="10" spans="2:18" s="1" customFormat="1" ht="19.899999999999999" customHeight="1">
      <c r="B10" s="25"/>
      <c r="C10" s="7"/>
      <c r="D10" s="27"/>
      <c r="E10" s="28"/>
      <c r="F10" s="32"/>
      <c r="G10" s="86"/>
      <c r="H10" s="80">
        <f t="shared" si="1"/>
        <v>0</v>
      </c>
      <c r="I10" s="11"/>
    </row>
    <row r="11" spans="2:18" s="1" customFormat="1" ht="19.899999999999999" customHeight="1">
      <c r="B11" s="82"/>
      <c r="C11" s="7"/>
      <c r="D11" s="27"/>
      <c r="E11" s="28"/>
      <c r="F11" s="32"/>
      <c r="G11" s="86"/>
      <c r="H11" s="80">
        <f t="shared" si="1"/>
        <v>0</v>
      </c>
      <c r="I11" s="11"/>
    </row>
    <row r="12" spans="2:18" s="1" customFormat="1" ht="19.899999999999999" customHeight="1">
      <c r="B12" s="25"/>
      <c r="C12" s="7"/>
      <c r="D12" s="27"/>
      <c r="E12" s="28"/>
      <c r="F12" s="32"/>
      <c r="G12" s="86"/>
      <c r="H12" s="80">
        <f t="shared" si="1"/>
        <v>0</v>
      </c>
      <c r="I12" s="11"/>
    </row>
    <row r="13" spans="2:18" s="1" customFormat="1" ht="19.899999999999999" customHeight="1">
      <c r="B13" s="82"/>
      <c r="C13" s="7"/>
      <c r="D13" s="27"/>
      <c r="E13" s="28"/>
      <c r="F13" s="32"/>
      <c r="G13" s="86"/>
      <c r="H13" s="80">
        <f t="shared" si="1"/>
        <v>0</v>
      </c>
      <c r="I13" s="11"/>
    </row>
    <row r="14" spans="2:18" s="1" customFormat="1" ht="19.899999999999999" customHeight="1">
      <c r="B14" s="25"/>
      <c r="C14" s="7"/>
      <c r="D14" s="27"/>
      <c r="E14" s="28"/>
      <c r="F14" s="32"/>
      <c r="G14" s="86"/>
      <c r="H14" s="80">
        <f t="shared" si="1"/>
        <v>0</v>
      </c>
      <c r="I14" s="11"/>
    </row>
    <row r="15" spans="2:18" s="1" customFormat="1" ht="19.899999999999999" customHeight="1">
      <c r="B15" s="82"/>
      <c r="C15" s="7"/>
      <c r="D15" s="27"/>
      <c r="E15" s="28"/>
      <c r="F15" s="32"/>
      <c r="G15" s="86"/>
      <c r="H15" s="80">
        <f t="shared" si="1"/>
        <v>0</v>
      </c>
      <c r="I15" s="11"/>
    </row>
    <row r="16" spans="2:18" s="1" customFormat="1" ht="19.899999999999999" customHeight="1">
      <c r="B16" s="25"/>
      <c r="C16" s="7"/>
      <c r="D16" s="27"/>
      <c r="E16" s="28"/>
      <c r="F16" s="32"/>
      <c r="G16" s="86"/>
      <c r="H16" s="80">
        <f t="shared" si="1"/>
        <v>0</v>
      </c>
      <c r="I16" s="11"/>
    </row>
    <row r="17" spans="2:9" s="1" customFormat="1" ht="19.899999999999999" customHeight="1">
      <c r="B17" s="82"/>
      <c r="C17" s="7"/>
      <c r="D17" s="27"/>
      <c r="E17" s="28"/>
      <c r="F17" s="32"/>
      <c r="G17" s="86"/>
      <c r="H17" s="80">
        <f t="shared" si="1"/>
        <v>0</v>
      </c>
      <c r="I17" s="11"/>
    </row>
    <row r="18" spans="2:9" s="1" customFormat="1" ht="19.899999999999999" customHeight="1">
      <c r="B18" s="25"/>
      <c r="C18" s="7"/>
      <c r="D18" s="27"/>
      <c r="E18" s="28"/>
      <c r="F18" s="32"/>
      <c r="G18" s="86"/>
      <c r="H18" s="80">
        <f t="shared" si="1"/>
        <v>0</v>
      </c>
      <c r="I18" s="11"/>
    </row>
    <row r="19" spans="2:9" s="1" customFormat="1" ht="19.899999999999999" customHeight="1">
      <c r="B19" s="82"/>
      <c r="C19" s="7"/>
      <c r="D19" s="27"/>
      <c r="E19" s="28"/>
      <c r="F19" s="32"/>
      <c r="G19" s="86"/>
      <c r="H19" s="80">
        <f t="shared" si="1"/>
        <v>0</v>
      </c>
      <c r="I19" s="11"/>
    </row>
    <row r="20" spans="2:9" s="1" customFormat="1" ht="19.899999999999999" customHeight="1" thickBot="1">
      <c r="B20" s="25"/>
      <c r="C20" s="8"/>
      <c r="D20" s="38"/>
      <c r="E20" s="39"/>
      <c r="F20" s="37"/>
      <c r="G20" s="87"/>
      <c r="H20" s="80">
        <f t="shared" si="1"/>
        <v>0</v>
      </c>
      <c r="I20" s="11"/>
    </row>
    <row r="21" spans="2:9" s="1" customFormat="1" ht="29.45" customHeight="1" thickBot="1">
      <c r="B21" s="26" t="s">
        <v>16</v>
      </c>
      <c r="C21" s="18">
        <f>SUM(C22:C31)</f>
        <v>0</v>
      </c>
      <c r="D21" s="44">
        <f>SUM(D22:D31)</f>
        <v>0</v>
      </c>
      <c r="E21" s="45"/>
      <c r="F21" s="43">
        <f t="shared" ref="F21" si="2">SUM(F22:F31)</f>
        <v>0</v>
      </c>
      <c r="G21" s="88"/>
      <c r="H21" s="18">
        <f>SUM(H22:H31)</f>
        <v>0</v>
      </c>
      <c r="I21" s="14"/>
    </row>
    <row r="22" spans="2:9" s="1" customFormat="1" ht="19.899999999999999" customHeight="1">
      <c r="B22" s="82"/>
      <c r="C22" s="6"/>
      <c r="D22" s="41"/>
      <c r="E22" s="42"/>
      <c r="F22" s="40"/>
      <c r="G22" s="89"/>
      <c r="H22" s="80">
        <f t="shared" ref="H22:H31" si="3">F22+D22</f>
        <v>0</v>
      </c>
      <c r="I22" s="12"/>
    </row>
    <row r="23" spans="2:9" s="1" customFormat="1" ht="19.899999999999999" customHeight="1">
      <c r="B23" s="83"/>
      <c r="C23" s="7"/>
      <c r="D23" s="27"/>
      <c r="E23" s="29"/>
      <c r="F23" s="33"/>
      <c r="G23" s="90"/>
      <c r="H23" s="80">
        <f t="shared" si="3"/>
        <v>0</v>
      </c>
      <c r="I23" s="12"/>
    </row>
    <row r="24" spans="2:9" s="1" customFormat="1" ht="19.899999999999999" customHeight="1">
      <c r="B24" s="82"/>
      <c r="C24" s="7"/>
      <c r="D24" s="27"/>
      <c r="E24" s="29"/>
      <c r="F24" s="33"/>
      <c r="G24" s="90"/>
      <c r="H24" s="80">
        <f t="shared" si="3"/>
        <v>0</v>
      </c>
      <c r="I24" s="12"/>
    </row>
    <row r="25" spans="2:9" s="1" customFormat="1" ht="19.899999999999999" customHeight="1">
      <c r="B25" s="83"/>
      <c r="C25" s="7"/>
      <c r="D25" s="27"/>
      <c r="E25" s="29"/>
      <c r="F25" s="33"/>
      <c r="G25" s="90"/>
      <c r="H25" s="80">
        <f t="shared" si="3"/>
        <v>0</v>
      </c>
      <c r="I25" s="12"/>
    </row>
    <row r="26" spans="2:9" s="1" customFormat="1" ht="19.899999999999999" customHeight="1">
      <c r="B26" s="82"/>
      <c r="C26" s="7"/>
      <c r="D26" s="27"/>
      <c r="E26" s="29"/>
      <c r="F26" s="33"/>
      <c r="G26" s="90"/>
      <c r="H26" s="80">
        <f t="shared" si="3"/>
        <v>0</v>
      </c>
      <c r="I26" s="12"/>
    </row>
    <row r="27" spans="2:9" s="1" customFormat="1" ht="19.899999999999999" customHeight="1">
      <c r="B27" s="83"/>
      <c r="C27" s="7"/>
      <c r="D27" s="27"/>
      <c r="E27" s="29"/>
      <c r="F27" s="33"/>
      <c r="G27" s="90"/>
      <c r="H27" s="80">
        <f t="shared" si="3"/>
        <v>0</v>
      </c>
      <c r="I27" s="12"/>
    </row>
    <row r="28" spans="2:9" s="1" customFormat="1" ht="19.899999999999999" customHeight="1">
      <c r="B28" s="82"/>
      <c r="C28" s="7"/>
      <c r="D28" s="27"/>
      <c r="E28" s="29"/>
      <c r="F28" s="33"/>
      <c r="G28" s="90"/>
      <c r="H28" s="80">
        <f t="shared" si="3"/>
        <v>0</v>
      </c>
      <c r="I28" s="12"/>
    </row>
    <row r="29" spans="2:9" s="1" customFormat="1" ht="19.899999999999999" customHeight="1">
      <c r="B29" s="83"/>
      <c r="C29" s="7"/>
      <c r="D29" s="27"/>
      <c r="E29" s="29"/>
      <c r="F29" s="33"/>
      <c r="G29" s="90"/>
      <c r="H29" s="80">
        <f t="shared" si="3"/>
        <v>0</v>
      </c>
      <c r="I29" s="12"/>
    </row>
    <row r="30" spans="2:9" s="1" customFormat="1" ht="19.899999999999999" customHeight="1">
      <c r="B30" s="82"/>
      <c r="C30" s="7"/>
      <c r="D30" s="27"/>
      <c r="E30" s="29"/>
      <c r="F30" s="33"/>
      <c r="G30" s="90"/>
      <c r="H30" s="80">
        <f t="shared" si="3"/>
        <v>0</v>
      </c>
      <c r="I30" s="12"/>
    </row>
    <row r="31" spans="2:9" s="1" customFormat="1" ht="19.899999999999999" customHeight="1" thickBot="1">
      <c r="B31" s="83"/>
      <c r="C31" s="8"/>
      <c r="D31" s="38"/>
      <c r="E31" s="47"/>
      <c r="F31" s="46"/>
      <c r="G31" s="91"/>
      <c r="H31" s="80">
        <f t="shared" si="3"/>
        <v>0</v>
      </c>
      <c r="I31" s="12"/>
    </row>
    <row r="32" spans="2:9" s="1" customFormat="1" ht="25.35" customHeight="1" thickBot="1">
      <c r="B32" s="26" t="s">
        <v>17</v>
      </c>
      <c r="C32" s="18">
        <f>SUM(C33:C37)</f>
        <v>0</v>
      </c>
      <c r="D32" s="44">
        <f>SUM(D33:D37)</f>
        <v>0</v>
      </c>
      <c r="E32" s="45"/>
      <c r="F32" s="43">
        <f>SUM(F33:F37)</f>
        <v>0</v>
      </c>
      <c r="G32" s="88"/>
      <c r="H32" s="18">
        <f>SUM(H33:H37)</f>
        <v>0</v>
      </c>
      <c r="I32" s="14"/>
    </row>
    <row r="33" spans="2:9" s="1" customFormat="1" ht="19.899999999999999" customHeight="1">
      <c r="B33" s="82"/>
      <c r="C33" s="48"/>
      <c r="D33" s="41"/>
      <c r="E33" s="42"/>
      <c r="F33" s="40"/>
      <c r="G33" s="89"/>
      <c r="H33" s="80">
        <f>F33+D33</f>
        <v>0</v>
      </c>
      <c r="I33" s="12"/>
    </row>
    <row r="34" spans="2:9" s="1" customFormat="1" ht="19.899999999999999" customHeight="1">
      <c r="B34" s="83"/>
      <c r="C34" s="7"/>
      <c r="D34" s="27"/>
      <c r="E34" s="29"/>
      <c r="F34" s="33"/>
      <c r="G34" s="90"/>
      <c r="H34" s="80">
        <f>F34+D34</f>
        <v>0</v>
      </c>
      <c r="I34" s="12"/>
    </row>
    <row r="35" spans="2:9" s="1" customFormat="1" ht="19.899999999999999" customHeight="1">
      <c r="B35" s="83"/>
      <c r="C35" s="7"/>
      <c r="D35" s="27"/>
      <c r="E35" s="29"/>
      <c r="F35" s="33"/>
      <c r="G35" s="90"/>
      <c r="H35" s="80">
        <f>F35+D35</f>
        <v>0</v>
      </c>
      <c r="I35" s="12"/>
    </row>
    <row r="36" spans="2:9" s="1" customFormat="1" ht="19.899999999999999" customHeight="1">
      <c r="B36" s="83"/>
      <c r="C36" s="7"/>
      <c r="D36" s="27"/>
      <c r="E36" s="29"/>
      <c r="F36" s="33"/>
      <c r="G36" s="90"/>
      <c r="H36" s="80">
        <f>F36+D36</f>
        <v>0</v>
      </c>
      <c r="I36" s="12"/>
    </row>
    <row r="37" spans="2:9" s="1" customFormat="1" ht="19.899999999999999" customHeight="1" thickBot="1">
      <c r="B37" s="83"/>
      <c r="C37" s="36"/>
      <c r="D37" s="30"/>
      <c r="E37" s="31"/>
      <c r="F37" s="34"/>
      <c r="G37" s="92"/>
      <c r="H37" s="81">
        <f>F37+D37</f>
        <v>0</v>
      </c>
      <c r="I37" s="12"/>
    </row>
    <row r="38" spans="2:9" s="1" customFormat="1" ht="25.35" customHeight="1" thickBot="1">
      <c r="B38" s="62" t="s">
        <v>18</v>
      </c>
      <c r="C38" s="63">
        <f t="shared" ref="C38" si="4">SUM(C32+C21+C8)</f>
        <v>0</v>
      </c>
      <c r="D38" s="66">
        <f>SUM(D32+D21+D8)</f>
        <v>0</v>
      </c>
      <c r="E38" s="65"/>
      <c r="F38" s="64">
        <f>SUM(F32+F21+F8)</f>
        <v>0</v>
      </c>
      <c r="G38" s="65"/>
      <c r="H38" s="67">
        <f>H8+H21+H32</f>
        <v>0</v>
      </c>
      <c r="I38" s="12"/>
    </row>
    <row r="39" spans="2:9" s="1" customFormat="1" ht="15.6" customHeight="1" thickBot="1">
      <c r="C39" s="71" t="s">
        <v>19</v>
      </c>
      <c r="D39" s="72" t="str">
        <f>IF(H38=0,"",D38/H38)</f>
        <v/>
      </c>
      <c r="E39" s="65"/>
      <c r="F39" s="72" t="str">
        <f>IF(H38=0,"",F38/H38)</f>
        <v/>
      </c>
      <c r="G39" s="68"/>
      <c r="H39" s="24">
        <v>1</v>
      </c>
      <c r="I39" s="12"/>
    </row>
    <row r="40" spans="2:9" s="1" customFormat="1" ht="25.35" customHeight="1" thickBot="1">
      <c r="B40" s="70"/>
      <c r="C40" s="69"/>
      <c r="D40" s="69"/>
      <c r="E40" s="69"/>
      <c r="F40" s="69"/>
      <c r="G40" s="69"/>
      <c r="H40" s="69"/>
      <c r="I40" s="12"/>
    </row>
    <row r="41" spans="2:9" s="1" customFormat="1" ht="25.35" customHeight="1" thickBot="1">
      <c r="B41" s="21" t="s">
        <v>20</v>
      </c>
      <c r="C41" s="3"/>
      <c r="D41" s="3"/>
      <c r="E41" s="3"/>
      <c r="F41" s="3"/>
      <c r="G41" s="3"/>
      <c r="H41" s="12"/>
      <c r="I41" s="12"/>
    </row>
    <row r="42" spans="2:9" s="1" customFormat="1" ht="100.35" customHeight="1" thickBot="1">
      <c r="B42" s="122"/>
      <c r="C42" s="123"/>
      <c r="D42" s="123"/>
      <c r="E42" s="123"/>
      <c r="F42" s="123"/>
      <c r="G42" s="123"/>
      <c r="H42" s="124"/>
      <c r="I42" s="12"/>
    </row>
    <row r="43" spans="2:9" s="1" customFormat="1" ht="25.35" customHeight="1">
      <c r="B43" s="9"/>
      <c r="C43" s="9"/>
      <c r="D43" s="9"/>
      <c r="E43" s="9"/>
      <c r="F43" s="2"/>
      <c r="G43" s="2"/>
      <c r="H43" s="12"/>
      <c r="I43" s="12"/>
    </row>
    <row r="44" spans="2:9" s="1" customFormat="1" ht="13.9"/>
    <row r="45" spans="2:9" s="1" customFormat="1" ht="13.9"/>
    <row r="46" spans="2:9" s="1" customFormat="1" ht="13.9"/>
    <row r="47" spans="2:9" s="1" customFormat="1" ht="13.9"/>
    <row r="48" spans="2:9" s="1" customFormat="1" ht="13.9"/>
    <row r="49" s="1" customFormat="1" ht="13.9"/>
    <row r="50" s="1" customFormat="1" ht="13.9"/>
    <row r="51" s="1" customFormat="1" ht="13.9"/>
    <row r="52" s="1" customFormat="1" ht="13.9"/>
    <row r="53" s="1" customFormat="1" ht="13.9"/>
    <row r="54" s="1" customFormat="1" ht="13.9"/>
    <row r="55" s="1" customFormat="1" ht="13.9"/>
    <row r="56" s="1" customFormat="1" ht="13.9"/>
    <row r="57" s="1" customFormat="1" ht="13.9"/>
    <row r="58" s="1" customFormat="1" ht="13.9"/>
    <row r="59" s="1" customFormat="1" ht="13.9"/>
    <row r="60" s="1" customFormat="1" ht="13.9"/>
    <row r="61" s="1" customFormat="1" ht="13.9"/>
    <row r="62" s="1" customFormat="1" ht="13.9"/>
    <row r="63" s="1" customFormat="1" ht="13.9"/>
    <row r="64" s="1" customFormat="1" ht="13.9"/>
    <row r="65" s="1" customFormat="1" ht="13.9"/>
    <row r="66" s="1" customFormat="1" ht="13.9"/>
    <row r="67" s="1" customFormat="1" ht="13.9"/>
    <row r="68" s="1" customFormat="1" ht="13.9"/>
    <row r="69" s="1" customFormat="1" ht="13.9"/>
    <row r="70" s="1" customFormat="1" ht="13.9"/>
    <row r="71" s="1" customFormat="1" ht="13.9"/>
    <row r="72" s="1" customFormat="1" ht="13.9"/>
    <row r="73" s="1" customFormat="1" ht="13.9"/>
    <row r="74" s="1" customFormat="1" ht="13.9"/>
    <row r="75" s="1" customFormat="1" ht="13.9"/>
    <row r="76" s="1" customFormat="1" ht="13.9"/>
    <row r="77" s="1" customFormat="1" ht="13.9"/>
    <row r="78" s="1" customFormat="1" ht="13.9"/>
    <row r="79" s="1" customFormat="1" ht="13.9"/>
    <row r="80" s="1" customFormat="1" ht="13.9"/>
    <row r="81" s="1" customFormat="1" ht="13.9"/>
    <row r="82" s="1" customFormat="1" ht="13.9"/>
    <row r="83" s="1" customFormat="1" ht="13.9"/>
    <row r="84" s="1" customFormat="1" ht="13.9"/>
    <row r="85" s="1" customFormat="1" ht="13.9"/>
    <row r="86" s="1" customFormat="1" ht="13.9"/>
    <row r="87" s="1" customFormat="1" ht="13.9"/>
    <row r="88" s="1" customFormat="1" ht="13.9"/>
    <row r="89" s="1" customFormat="1" ht="13.9"/>
    <row r="90" s="1" customFormat="1" ht="13.9"/>
    <row r="91" s="1" customFormat="1" ht="13.9"/>
    <row r="92" s="1" customFormat="1" ht="13.9"/>
    <row r="93" s="1" customFormat="1" ht="13.9"/>
    <row r="94" s="1" customFormat="1" ht="13.9"/>
    <row r="95" s="1" customFormat="1" ht="13.9"/>
    <row r="96" s="1" customFormat="1" ht="13.9"/>
    <row r="97" s="1" customFormat="1" ht="13.9"/>
    <row r="98" s="1" customFormat="1" ht="13.9"/>
    <row r="99" s="1" customFormat="1" ht="13.9"/>
    <row r="100" s="1" customFormat="1" ht="13.9"/>
    <row r="101" s="1" customFormat="1" ht="13.9"/>
    <row r="102" s="1" customFormat="1" ht="13.9"/>
    <row r="103" s="1" customFormat="1" ht="13.9"/>
    <row r="104" s="1" customFormat="1" ht="13.9"/>
    <row r="105" s="1" customFormat="1" ht="13.9"/>
    <row r="106" s="1" customFormat="1" ht="13.9"/>
    <row r="107" s="1" customFormat="1" ht="13.9"/>
    <row r="108" s="1" customFormat="1" ht="13.9"/>
    <row r="109" s="1" customFormat="1" ht="13.9"/>
    <row r="110" s="1" customFormat="1" ht="13.9"/>
    <row r="111" s="1" customFormat="1" ht="13.9"/>
    <row r="112" s="1" customFormat="1" ht="13.9"/>
    <row r="113" s="1" customFormat="1" ht="13.9"/>
    <row r="114" s="1" customFormat="1" ht="13.9"/>
    <row r="115" s="1" customFormat="1" ht="13.9"/>
    <row r="116" s="1" customFormat="1" ht="13.9"/>
    <row r="117" s="1" customFormat="1" ht="13.9"/>
    <row r="118" s="1" customFormat="1" ht="13.9"/>
    <row r="119" s="1" customFormat="1" ht="13.9"/>
    <row r="120" s="1" customFormat="1" ht="13.9"/>
    <row r="121" s="1" customFormat="1" ht="13.9"/>
    <row r="122" s="1" customFormat="1" ht="13.9"/>
    <row r="123" s="1" customFormat="1" ht="13.9"/>
    <row r="124" s="1" customFormat="1" ht="13.9"/>
    <row r="125" s="1" customFormat="1" ht="13.9"/>
    <row r="126" s="1" customFormat="1" ht="13.9"/>
    <row r="127" s="1" customFormat="1" ht="13.9"/>
    <row r="128" s="1" customFormat="1" ht="13.9"/>
    <row r="129" s="1" customFormat="1" ht="13.9"/>
    <row r="130" s="1" customFormat="1" ht="13.9"/>
    <row r="131" s="1" customFormat="1" ht="13.9"/>
    <row r="132" s="1" customFormat="1" ht="13.9"/>
    <row r="133" s="1" customFormat="1" ht="13.9"/>
    <row r="134" s="1" customFormat="1" ht="13.9"/>
    <row r="135" s="1" customFormat="1" ht="13.9"/>
    <row r="136" s="1" customFormat="1" ht="13.9"/>
    <row r="137" s="1" customFormat="1" ht="13.9"/>
    <row r="138" s="1" customFormat="1" ht="13.9"/>
    <row r="139" s="1" customFormat="1" ht="13.9"/>
    <row r="140" s="1" customFormat="1" ht="13.9"/>
    <row r="141" s="1" customFormat="1" ht="13.9"/>
    <row r="142" s="1" customFormat="1" ht="13.9"/>
    <row r="143" s="1" customFormat="1" ht="13.9"/>
    <row r="144" s="1" customFormat="1" ht="13.9"/>
    <row r="145" s="1" customFormat="1" ht="13.9"/>
    <row r="146" s="1" customFormat="1" ht="13.9"/>
    <row r="147" s="1" customFormat="1" ht="13.9"/>
    <row r="148" s="1" customFormat="1" ht="13.9"/>
    <row r="149" s="1" customFormat="1" ht="13.9"/>
    <row r="150" s="1" customFormat="1" ht="13.9"/>
    <row r="151" s="1" customFormat="1" ht="13.9"/>
    <row r="152" s="1" customFormat="1" ht="13.9"/>
    <row r="153" s="1" customFormat="1" ht="13.9"/>
    <row r="154" s="1" customFormat="1" ht="13.9"/>
    <row r="155" s="1" customFormat="1" ht="13.9"/>
    <row r="156" s="1" customFormat="1" ht="13.9"/>
    <row r="157" s="1" customFormat="1" ht="13.9"/>
    <row r="158" s="1" customFormat="1" ht="13.9"/>
    <row r="159" s="1" customFormat="1" ht="13.9"/>
    <row r="160" s="1" customFormat="1" ht="13.9"/>
    <row r="161" s="1" customFormat="1" ht="13.9"/>
    <row r="162" s="1" customFormat="1" ht="13.9"/>
    <row r="163" s="1" customFormat="1" ht="13.9"/>
    <row r="164" s="1" customFormat="1" ht="13.9"/>
    <row r="165" s="1" customFormat="1" ht="13.9"/>
    <row r="166" s="1" customFormat="1" ht="13.9"/>
    <row r="167" s="1" customFormat="1" ht="13.9"/>
    <row r="168" s="1" customFormat="1" ht="13.9"/>
    <row r="169" s="1" customFormat="1" ht="13.9"/>
    <row r="170" s="1" customFormat="1" ht="13.9"/>
    <row r="171" s="1" customFormat="1" ht="13.9"/>
    <row r="172" s="1" customFormat="1" ht="13.9"/>
    <row r="173" s="1" customFormat="1" ht="13.9"/>
    <row r="174" s="1" customFormat="1" ht="13.9"/>
    <row r="175" s="1" customFormat="1" ht="13.9"/>
    <row r="176" s="1" customFormat="1" ht="13.9"/>
    <row r="177" s="1" customFormat="1" ht="13.9"/>
    <row r="178" s="1" customFormat="1" ht="13.9"/>
    <row r="179" s="1" customFormat="1" ht="13.9"/>
    <row r="180" s="1" customFormat="1" ht="13.9"/>
    <row r="181" s="1" customFormat="1" ht="13.9"/>
    <row r="182" s="1" customFormat="1" ht="13.9"/>
    <row r="183" s="1" customFormat="1" ht="13.9"/>
    <row r="184" s="1" customFormat="1" ht="13.9"/>
    <row r="185" s="1" customFormat="1" ht="13.9"/>
    <row r="186" s="1" customFormat="1" ht="13.9"/>
    <row r="187" s="1" customFormat="1" ht="13.9"/>
    <row r="188" s="1" customFormat="1" ht="13.9"/>
    <row r="189" s="1" customFormat="1" ht="13.9"/>
    <row r="190" s="1" customFormat="1" ht="13.9"/>
    <row r="191" s="1" customFormat="1" ht="13.9"/>
    <row r="192" s="1" customFormat="1" ht="13.9"/>
    <row r="193" s="1" customFormat="1" ht="13.9"/>
    <row r="194" s="1" customFormat="1" ht="13.9"/>
    <row r="195" s="1" customFormat="1" ht="13.9"/>
    <row r="196" s="1" customFormat="1" ht="13.9"/>
    <row r="197" s="1" customFormat="1" ht="13.9"/>
    <row r="198" s="1" customFormat="1" ht="13.9"/>
    <row r="199" s="1" customFormat="1" ht="13.9"/>
    <row r="200" s="1" customFormat="1" ht="13.9"/>
    <row r="201" s="1" customFormat="1" ht="13.9"/>
    <row r="202" s="1" customFormat="1" ht="13.9"/>
    <row r="203" s="1" customFormat="1" ht="13.9"/>
    <row r="204" s="1" customFormat="1" ht="13.9"/>
    <row r="205" s="1" customFormat="1" ht="13.9"/>
    <row r="206" s="1" customFormat="1" ht="13.9"/>
    <row r="207" s="1" customFormat="1" ht="13.9"/>
    <row r="208" s="1" customFormat="1" ht="13.9"/>
    <row r="209" s="1" customFormat="1" ht="13.9"/>
    <row r="210" s="1" customFormat="1" ht="13.9"/>
    <row r="211" s="1" customFormat="1" ht="13.9"/>
    <row r="212" s="1" customFormat="1" ht="13.9"/>
    <row r="213" s="1" customFormat="1" ht="13.9"/>
    <row r="214" s="1" customFormat="1" ht="13.9"/>
    <row r="215" s="1" customFormat="1" ht="13.9"/>
    <row r="216" s="1" customFormat="1" ht="13.9"/>
    <row r="217" s="1" customFormat="1" ht="13.9"/>
    <row r="218" s="1" customFormat="1" ht="13.9"/>
    <row r="219" s="1" customFormat="1" ht="13.9"/>
    <row r="220" s="1" customFormat="1" ht="13.9"/>
    <row r="221" s="1" customFormat="1" ht="13.9"/>
    <row r="222" s="1" customFormat="1" ht="13.9"/>
    <row r="223" s="1" customFormat="1" ht="13.9"/>
    <row r="224" s="1" customFormat="1" ht="13.9"/>
    <row r="225" spans="2:7" s="1" customFormat="1" ht="13.9"/>
    <row r="226" spans="2:7" s="1" customFormat="1" ht="13.9"/>
    <row r="227" spans="2:7" s="1" customFormat="1" ht="13.9"/>
    <row r="228" spans="2:7" s="1" customFormat="1" ht="13.9"/>
    <row r="229" spans="2:7" s="1" customFormat="1" ht="13.9"/>
    <row r="230" spans="2:7" s="1" customFormat="1" ht="14.45">
      <c r="B230"/>
      <c r="C230"/>
      <c r="D230"/>
      <c r="E230"/>
      <c r="F230"/>
      <c r="G230"/>
    </row>
    <row r="231" spans="2:7" s="1" customFormat="1" ht="14.45">
      <c r="B231"/>
      <c r="C231"/>
      <c r="D231"/>
      <c r="E231"/>
      <c r="F231"/>
      <c r="G231"/>
    </row>
    <row r="232" spans="2:7" s="1" customFormat="1" ht="14.45">
      <c r="B232"/>
      <c r="C232"/>
      <c r="D232"/>
      <c r="E232"/>
      <c r="F232"/>
      <c r="G232"/>
    </row>
    <row r="233" spans="2:7" s="1" customFormat="1" ht="14.45">
      <c r="B233"/>
      <c r="C233"/>
      <c r="D233"/>
      <c r="E233"/>
      <c r="F233"/>
      <c r="G233"/>
    </row>
    <row r="234" spans="2:7" s="1" customFormat="1" ht="14.45">
      <c r="B234"/>
      <c r="C234"/>
      <c r="D234"/>
      <c r="E234"/>
      <c r="F234"/>
      <c r="G234"/>
    </row>
    <row r="235" spans="2:7" s="1" customFormat="1" ht="14.45">
      <c r="B235"/>
      <c r="C235"/>
      <c r="D235"/>
      <c r="E235"/>
      <c r="F235"/>
      <c r="G235"/>
    </row>
    <row r="236" spans="2:7" s="1" customFormat="1" ht="14.45">
      <c r="B236"/>
      <c r="C236"/>
      <c r="D236"/>
      <c r="E236"/>
      <c r="F236"/>
      <c r="G236"/>
    </row>
    <row r="237" spans="2:7" s="1" customFormat="1" ht="14.45">
      <c r="B237"/>
      <c r="C237"/>
      <c r="D237"/>
      <c r="E237"/>
      <c r="F237"/>
      <c r="G237"/>
    </row>
    <row r="238" spans="2:7" s="1" customFormat="1" ht="14.45">
      <c r="B238"/>
      <c r="C238"/>
      <c r="D238"/>
      <c r="E238"/>
      <c r="F238"/>
      <c r="G238"/>
    </row>
  </sheetData>
  <mergeCells count="8">
    <mergeCell ref="B1:H1"/>
    <mergeCell ref="B2:H2"/>
    <mergeCell ref="B42:H42"/>
    <mergeCell ref="B7:C7"/>
    <mergeCell ref="F7:G7"/>
    <mergeCell ref="C3:H3"/>
    <mergeCell ref="C4:H4"/>
    <mergeCell ref="D7:E7"/>
  </mergeCells>
  <phoneticPr fontId="15" type="noConversion"/>
  <dataValidations count="2">
    <dataValidation type="whole" operator="greaterThanOrEqual" allowBlank="1" showInputMessage="1" showErrorMessage="1" errorTitle="pouze čísla" error="Vyplňujte, prosím, pouze celá čísla" sqref="C8:D38 F8:F38" xr:uid="{E680DCB6-8235-4E14-97A2-675BB633439C}">
      <formula1>0</formula1>
    </dataValidation>
    <dataValidation operator="greaterThanOrEqual" allowBlank="1" showInputMessage="1" showErrorMessage="1" errorTitle="pouze čísla" error="Vyplňujte, prosím, pouze celá čísla" sqref="G1:G1048576" xr:uid="{AE5E6000-9EA2-4E56-A714-BFB15E2C9861}"/>
  </dataValidations>
  <pageMargins left="0.23622047244094491" right="0.23622047244094491" top="0.74803149606299213" bottom="0.74803149606299213" header="0.31496062992125984" footer="0.31496062992125984"/>
  <pageSetup paperSize="9" scale="56" fitToHeight="2" orientation="portrait" r:id="rId1"/>
  <ignoredErrors>
    <ignoredError sqref="H21 H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EBA2-1E02-42D9-B846-0AA64B938712}">
  <sheetPr>
    <tabColor theme="9" tint="0.39997558519241921"/>
  </sheetPr>
  <dimension ref="B1:R238"/>
  <sheetViews>
    <sheetView showGridLines="0" zoomScale="80" zoomScaleNormal="80" workbookViewId="0"/>
  </sheetViews>
  <sheetFormatPr defaultRowHeight="14.45"/>
  <cols>
    <col min="1" max="1" width="2.42578125" customWidth="1"/>
    <col min="2" max="2" width="46" customWidth="1"/>
    <col min="3" max="5" width="17.5703125" customWidth="1"/>
    <col min="6" max="6" width="20.7109375" customWidth="1"/>
    <col min="7" max="7" width="20.42578125" customWidth="1"/>
    <col min="8" max="8" width="16.140625" customWidth="1"/>
    <col min="9" max="9" width="3.42578125" customWidth="1"/>
    <col min="17" max="17" width="9.42578125" customWidth="1"/>
  </cols>
  <sheetData>
    <row r="1" spans="2:18" s="1" customFormat="1" ht="35.450000000000003" customHeight="1">
      <c r="B1" s="119" t="s">
        <v>0</v>
      </c>
      <c r="C1" s="119"/>
      <c r="D1" s="119"/>
      <c r="E1" s="119"/>
      <c r="F1" s="119"/>
      <c r="G1" s="119"/>
      <c r="H1" s="120"/>
      <c r="I1" s="13"/>
      <c r="J1" s="13"/>
      <c r="L1" s="15"/>
      <c r="M1" s="15"/>
      <c r="N1" s="15"/>
      <c r="O1" s="15"/>
      <c r="P1" s="16"/>
    </row>
    <row r="2" spans="2:18" s="1" customFormat="1" ht="6.75" customHeight="1">
      <c r="B2" s="121"/>
      <c r="C2" s="121"/>
      <c r="D2" s="121"/>
      <c r="E2" s="121"/>
      <c r="F2" s="121"/>
      <c r="G2" s="121"/>
      <c r="H2" s="120"/>
      <c r="I2" s="13"/>
      <c r="J2" s="13"/>
      <c r="L2" s="16"/>
      <c r="Q2" s="15"/>
      <c r="R2" s="15"/>
    </row>
    <row r="3" spans="2:18" s="1" customFormat="1" ht="21.75" customHeight="1">
      <c r="B3" s="5" t="s">
        <v>2</v>
      </c>
      <c r="C3" s="137" t="s">
        <v>21</v>
      </c>
      <c r="D3" s="138"/>
      <c r="E3" s="138"/>
      <c r="F3" s="139"/>
      <c r="G3" s="139"/>
      <c r="H3" s="140"/>
      <c r="J3" s="13"/>
      <c r="K3" s="13"/>
      <c r="L3" s="13"/>
      <c r="M3" s="13"/>
      <c r="N3" s="13"/>
      <c r="O3" s="13"/>
      <c r="P3" s="13"/>
      <c r="Q3" s="13"/>
    </row>
    <row r="4" spans="2:18" s="1" customFormat="1" ht="21.75" customHeight="1">
      <c r="B4" s="5" t="s">
        <v>3</v>
      </c>
      <c r="C4" s="137" t="s">
        <v>22</v>
      </c>
      <c r="D4" s="138"/>
      <c r="E4" s="138"/>
      <c r="F4" s="139"/>
      <c r="G4" s="139"/>
      <c r="H4" s="140"/>
      <c r="J4" s="13"/>
      <c r="K4" s="13"/>
      <c r="L4" s="13"/>
      <c r="M4" s="13"/>
      <c r="N4" s="13"/>
      <c r="O4" s="13"/>
      <c r="P4" s="13"/>
      <c r="Q4" s="13"/>
    </row>
    <row r="5" spans="2:18" s="1" customFormat="1" ht="15" customHeight="1" thickBot="1">
      <c r="B5" s="4"/>
      <c r="C5" s="4"/>
      <c r="D5" s="51"/>
      <c r="E5" s="51"/>
      <c r="F5" s="51"/>
      <c r="G5" s="51"/>
      <c r="H5" s="10"/>
      <c r="I5" s="10"/>
    </row>
    <row r="6" spans="2:18" s="1" customFormat="1" ht="60" customHeight="1" thickBot="1">
      <c r="B6" s="17" t="s">
        <v>4</v>
      </c>
      <c r="C6" s="49" t="s">
        <v>5</v>
      </c>
      <c r="D6" s="58" t="s">
        <v>6</v>
      </c>
      <c r="E6" s="59" t="s">
        <v>7</v>
      </c>
      <c r="F6" s="52" t="s">
        <v>8</v>
      </c>
      <c r="G6" s="53" t="s">
        <v>9</v>
      </c>
      <c r="H6" s="50" t="s">
        <v>10</v>
      </c>
      <c r="I6" s="11"/>
    </row>
    <row r="7" spans="2:18" s="1" customFormat="1" ht="46.5" customHeight="1" thickBot="1">
      <c r="B7" s="125" t="s">
        <v>11</v>
      </c>
      <c r="C7" s="136"/>
      <c r="D7" s="131" t="s">
        <v>12</v>
      </c>
      <c r="E7" s="132"/>
      <c r="F7" s="127" t="s">
        <v>13</v>
      </c>
      <c r="G7" s="128"/>
      <c r="H7" s="77" t="s">
        <v>14</v>
      </c>
      <c r="I7" s="11"/>
    </row>
    <row r="8" spans="2:18" s="1" customFormat="1" ht="27" customHeight="1" thickBot="1">
      <c r="B8" s="20" t="s">
        <v>15</v>
      </c>
      <c r="C8" s="78">
        <f t="shared" ref="C8:F8" si="0">SUM(C9:C20)</f>
        <v>36500</v>
      </c>
      <c r="D8" s="44">
        <f>SUM(D9:D20)</f>
        <v>36500</v>
      </c>
      <c r="E8" s="45"/>
      <c r="F8" s="101">
        <f t="shared" si="0"/>
        <v>24713</v>
      </c>
      <c r="G8" s="102"/>
      <c r="H8" s="19">
        <f>SUM(H9:H20)</f>
        <v>61213</v>
      </c>
      <c r="I8" s="11"/>
    </row>
    <row r="9" spans="2:18" s="1" customFormat="1" ht="40.15" customHeight="1">
      <c r="B9" s="93" t="s">
        <v>23</v>
      </c>
      <c r="C9" s="73">
        <v>20000</v>
      </c>
      <c r="D9" s="41">
        <v>20000</v>
      </c>
      <c r="E9" s="98" t="s">
        <v>24</v>
      </c>
      <c r="F9" s="103">
        <v>5000</v>
      </c>
      <c r="G9" s="104" t="s">
        <v>25</v>
      </c>
      <c r="H9" s="23">
        <f t="shared" ref="H9:H20" si="1">F9+D9</f>
        <v>25000</v>
      </c>
      <c r="I9" s="11"/>
    </row>
    <row r="10" spans="2:18" s="1" customFormat="1" ht="32.450000000000003" customHeight="1">
      <c r="B10" s="93" t="s">
        <v>26</v>
      </c>
      <c r="C10" s="73">
        <v>5000</v>
      </c>
      <c r="D10" s="27">
        <v>4865</v>
      </c>
      <c r="E10" s="99" t="s">
        <v>27</v>
      </c>
      <c r="F10" s="105"/>
      <c r="G10" s="106"/>
      <c r="H10" s="23">
        <f t="shared" si="1"/>
        <v>4865</v>
      </c>
      <c r="I10" s="11"/>
    </row>
    <row r="11" spans="2:18" s="1" customFormat="1" ht="19.899999999999999" customHeight="1">
      <c r="B11" s="94" t="s">
        <v>28</v>
      </c>
      <c r="C11" s="73"/>
      <c r="D11" s="27"/>
      <c r="E11" s="99"/>
      <c r="F11" s="105">
        <v>3000</v>
      </c>
      <c r="G11" s="106" t="s">
        <v>29</v>
      </c>
      <c r="H11" s="23">
        <f t="shared" si="1"/>
        <v>3000</v>
      </c>
      <c r="I11" s="11"/>
    </row>
    <row r="12" spans="2:18" s="1" customFormat="1" ht="27.6" customHeight="1">
      <c r="B12" s="95" t="s">
        <v>30</v>
      </c>
      <c r="C12" s="73"/>
      <c r="D12" s="27"/>
      <c r="E12" s="99"/>
      <c r="F12" s="105">
        <v>3000</v>
      </c>
      <c r="G12" s="106" t="s">
        <v>31</v>
      </c>
      <c r="H12" s="23">
        <f t="shared" si="1"/>
        <v>3000</v>
      </c>
      <c r="I12" s="11"/>
    </row>
    <row r="13" spans="2:18" s="1" customFormat="1" ht="31.15" customHeight="1">
      <c r="B13" s="93" t="s">
        <v>32</v>
      </c>
      <c r="C13" s="73"/>
      <c r="D13" s="27"/>
      <c r="E13" s="99"/>
      <c r="F13" s="105">
        <v>4000</v>
      </c>
      <c r="G13" s="107" t="s">
        <v>31</v>
      </c>
      <c r="H13" s="23">
        <f t="shared" si="1"/>
        <v>4000</v>
      </c>
      <c r="I13" s="11"/>
    </row>
    <row r="14" spans="2:18" s="1" customFormat="1" ht="19.899999999999999" customHeight="1">
      <c r="B14" s="93" t="s">
        <v>33</v>
      </c>
      <c r="C14" s="73"/>
      <c r="D14" s="27"/>
      <c r="E14" s="99"/>
      <c r="F14" s="105">
        <v>2000</v>
      </c>
      <c r="G14" s="107" t="s">
        <v>34</v>
      </c>
      <c r="H14" s="23">
        <f t="shared" si="1"/>
        <v>2000</v>
      </c>
      <c r="I14" s="11"/>
    </row>
    <row r="15" spans="2:18" s="1" customFormat="1" ht="19.899999999999999" customHeight="1">
      <c r="B15" s="93" t="s">
        <v>35</v>
      </c>
      <c r="C15" s="73">
        <v>1500</v>
      </c>
      <c r="D15" s="27">
        <v>1500</v>
      </c>
      <c r="E15" s="99" t="s">
        <v>36</v>
      </c>
      <c r="F15" s="105">
        <v>199</v>
      </c>
      <c r="G15" s="107" t="s">
        <v>37</v>
      </c>
      <c r="H15" s="23">
        <f t="shared" si="1"/>
        <v>1699</v>
      </c>
      <c r="I15" s="11"/>
    </row>
    <row r="16" spans="2:18" s="1" customFormat="1" ht="27" customHeight="1">
      <c r="B16" s="93" t="s">
        <v>38</v>
      </c>
      <c r="C16" s="74">
        <v>1000</v>
      </c>
      <c r="D16" s="27">
        <v>1136</v>
      </c>
      <c r="E16" s="99" t="s">
        <v>39</v>
      </c>
      <c r="F16" s="108">
        <v>4000</v>
      </c>
      <c r="G16" s="106" t="s">
        <v>40</v>
      </c>
      <c r="H16" s="23">
        <f t="shared" si="1"/>
        <v>5136</v>
      </c>
      <c r="I16" s="11"/>
    </row>
    <row r="17" spans="2:9" s="1" customFormat="1" ht="22.9" customHeight="1">
      <c r="B17" s="94" t="s">
        <v>41</v>
      </c>
      <c r="C17" s="74">
        <v>2000</v>
      </c>
      <c r="D17" s="27">
        <v>2000</v>
      </c>
      <c r="E17" s="99" t="s">
        <v>42</v>
      </c>
      <c r="F17" s="108">
        <v>3514</v>
      </c>
      <c r="G17" s="109" t="s">
        <v>37</v>
      </c>
      <c r="H17" s="23">
        <f t="shared" si="1"/>
        <v>5514</v>
      </c>
      <c r="I17" s="11"/>
    </row>
    <row r="18" spans="2:9" s="1" customFormat="1" ht="26.45" customHeight="1">
      <c r="B18" s="94" t="s">
        <v>43</v>
      </c>
      <c r="C18" s="74">
        <v>2000</v>
      </c>
      <c r="D18" s="27">
        <v>2100</v>
      </c>
      <c r="E18" s="99" t="s">
        <v>44</v>
      </c>
      <c r="F18" s="110"/>
      <c r="G18" s="106"/>
      <c r="H18" s="23">
        <f t="shared" si="1"/>
        <v>2100</v>
      </c>
      <c r="I18" s="11"/>
    </row>
    <row r="19" spans="2:9" s="1" customFormat="1" ht="23.45" customHeight="1">
      <c r="B19" s="76" t="s">
        <v>45</v>
      </c>
      <c r="C19" s="73">
        <v>5000</v>
      </c>
      <c r="D19" s="27">
        <v>4899</v>
      </c>
      <c r="E19" s="99" t="s">
        <v>46</v>
      </c>
      <c r="F19" s="105"/>
      <c r="G19" s="107"/>
      <c r="H19" s="23">
        <f t="shared" si="1"/>
        <v>4899</v>
      </c>
      <c r="I19" s="11"/>
    </row>
    <row r="20" spans="2:9" s="1" customFormat="1" ht="19.899999999999999" customHeight="1" thickBot="1">
      <c r="B20" s="76"/>
      <c r="C20" s="73"/>
      <c r="D20" s="38"/>
      <c r="E20" s="100"/>
      <c r="F20" s="111"/>
      <c r="G20" s="112"/>
      <c r="H20" s="23">
        <f t="shared" si="1"/>
        <v>0</v>
      </c>
      <c r="I20" s="11"/>
    </row>
    <row r="21" spans="2:9" s="1" customFormat="1" ht="29.45" customHeight="1" thickBot="1">
      <c r="B21" s="26" t="s">
        <v>16</v>
      </c>
      <c r="C21" s="18">
        <f>SUM(C22:C31)</f>
        <v>16500</v>
      </c>
      <c r="D21" s="44">
        <f>SUM(D22:D31)</f>
        <v>16500</v>
      </c>
      <c r="E21" s="45"/>
      <c r="F21" s="101">
        <f t="shared" ref="F21" si="2">SUM(F22:F31)</f>
        <v>21549</v>
      </c>
      <c r="G21" s="115"/>
      <c r="H21" s="18">
        <f>SUM(H22:H31)</f>
        <v>38049</v>
      </c>
      <c r="I21" s="14"/>
    </row>
    <row r="22" spans="2:9" s="1" customFormat="1" ht="29.45" customHeight="1">
      <c r="B22" s="96" t="s">
        <v>47</v>
      </c>
      <c r="C22" s="74">
        <v>2000</v>
      </c>
      <c r="D22" s="41">
        <v>2000</v>
      </c>
      <c r="E22" s="85" t="s">
        <v>48</v>
      </c>
      <c r="F22" s="116"/>
      <c r="G22" s="104"/>
      <c r="H22" s="114">
        <f t="shared" ref="H22:H31" si="3">F22+D22</f>
        <v>2000</v>
      </c>
      <c r="I22" s="12"/>
    </row>
    <row r="23" spans="2:9" s="1" customFormat="1" ht="27.6" customHeight="1">
      <c r="B23" s="96" t="s">
        <v>49</v>
      </c>
      <c r="C23" s="74">
        <v>8000</v>
      </c>
      <c r="D23" s="27">
        <v>8000</v>
      </c>
      <c r="E23" s="86" t="s">
        <v>50</v>
      </c>
      <c r="F23" s="110"/>
      <c r="G23" s="106"/>
      <c r="H23" s="23">
        <f t="shared" si="3"/>
        <v>8000</v>
      </c>
      <c r="I23" s="12"/>
    </row>
    <row r="24" spans="2:9" s="1" customFormat="1" ht="22.9" customHeight="1">
      <c r="B24" s="94" t="s">
        <v>51</v>
      </c>
      <c r="C24" s="74">
        <v>500</v>
      </c>
      <c r="D24" s="27">
        <v>500</v>
      </c>
      <c r="E24" s="86" t="s">
        <v>52</v>
      </c>
      <c r="F24" s="108">
        <v>49</v>
      </c>
      <c r="G24" s="106" t="s">
        <v>37</v>
      </c>
      <c r="H24" s="23">
        <f t="shared" si="3"/>
        <v>549</v>
      </c>
      <c r="I24" s="12"/>
    </row>
    <row r="25" spans="2:9" s="1" customFormat="1" ht="24.6" customHeight="1">
      <c r="B25" s="94" t="s">
        <v>53</v>
      </c>
      <c r="C25" s="74"/>
      <c r="D25" s="27"/>
      <c r="E25" s="86"/>
      <c r="F25" s="108">
        <v>1500</v>
      </c>
      <c r="G25" s="106" t="s">
        <v>54</v>
      </c>
      <c r="H25" s="23">
        <f t="shared" si="3"/>
        <v>1500</v>
      </c>
      <c r="I25" s="12"/>
    </row>
    <row r="26" spans="2:9" s="1" customFormat="1" ht="22.9" customHeight="1">
      <c r="B26" s="94" t="s">
        <v>55</v>
      </c>
      <c r="C26" s="74">
        <v>3000</v>
      </c>
      <c r="D26" s="27">
        <v>3000</v>
      </c>
      <c r="E26" s="86" t="s">
        <v>56</v>
      </c>
      <c r="F26" s="110"/>
      <c r="G26" s="106"/>
      <c r="H26" s="23">
        <f t="shared" si="3"/>
        <v>3000</v>
      </c>
      <c r="I26" s="12"/>
    </row>
    <row r="27" spans="2:9" s="1" customFormat="1" ht="29.45" customHeight="1">
      <c r="B27" s="94" t="s">
        <v>57</v>
      </c>
      <c r="C27" s="74">
        <v>3000</v>
      </c>
      <c r="D27" s="27">
        <v>3000</v>
      </c>
      <c r="E27" s="86" t="s">
        <v>58</v>
      </c>
      <c r="F27" s="110"/>
      <c r="G27" s="106"/>
      <c r="H27" s="23">
        <f t="shared" si="3"/>
        <v>3000</v>
      </c>
      <c r="I27" s="12"/>
    </row>
    <row r="28" spans="2:9" s="1" customFormat="1" ht="30.6" customHeight="1">
      <c r="B28" s="97" t="s">
        <v>59</v>
      </c>
      <c r="C28" s="74"/>
      <c r="D28" s="27"/>
      <c r="E28" s="86"/>
      <c r="F28" s="108">
        <v>20000</v>
      </c>
      <c r="G28" s="106" t="s">
        <v>54</v>
      </c>
      <c r="H28" s="23">
        <f t="shared" si="3"/>
        <v>20000</v>
      </c>
      <c r="I28" s="12"/>
    </row>
    <row r="29" spans="2:9" s="1" customFormat="1" ht="19.899999999999999" customHeight="1">
      <c r="B29" s="76"/>
      <c r="C29" s="73"/>
      <c r="D29" s="27"/>
      <c r="E29" s="86"/>
      <c r="F29" s="105"/>
      <c r="G29" s="107"/>
      <c r="H29" s="23">
        <f t="shared" si="3"/>
        <v>0</v>
      </c>
      <c r="I29" s="12"/>
    </row>
    <row r="30" spans="2:9" s="1" customFormat="1" ht="19.899999999999999" customHeight="1">
      <c r="B30" s="82"/>
      <c r="C30" s="7"/>
      <c r="D30" s="27"/>
      <c r="E30" s="86"/>
      <c r="F30" s="105"/>
      <c r="G30" s="107"/>
      <c r="H30" s="23">
        <f t="shared" si="3"/>
        <v>0</v>
      </c>
      <c r="I30" s="12"/>
    </row>
    <row r="31" spans="2:9" s="1" customFormat="1" ht="19.899999999999999" customHeight="1" thickBot="1">
      <c r="B31" s="83"/>
      <c r="C31" s="8"/>
      <c r="D31" s="38"/>
      <c r="E31" s="113"/>
      <c r="F31" s="111"/>
      <c r="G31" s="112"/>
      <c r="H31" s="23">
        <f t="shared" si="3"/>
        <v>0</v>
      </c>
      <c r="I31" s="12"/>
    </row>
    <row r="32" spans="2:9" s="1" customFormat="1" ht="25.35" customHeight="1" thickBot="1">
      <c r="B32" s="26" t="s">
        <v>17</v>
      </c>
      <c r="C32" s="18">
        <f>SUM(C33:C37)</f>
        <v>5000</v>
      </c>
      <c r="D32" s="44">
        <f>SUM(D33:D37)</f>
        <v>5000</v>
      </c>
      <c r="E32" s="45"/>
      <c r="F32" s="101">
        <f>SUM(F33:F37)</f>
        <v>8600</v>
      </c>
      <c r="G32" s="115"/>
      <c r="H32" s="18">
        <f>SUM(H33:H37)</f>
        <v>13600</v>
      </c>
      <c r="I32" s="14"/>
    </row>
    <row r="33" spans="2:9" s="1" customFormat="1" ht="28.15" customHeight="1">
      <c r="B33" s="96" t="s">
        <v>60</v>
      </c>
      <c r="C33" s="74">
        <v>5000</v>
      </c>
      <c r="D33" s="41">
        <v>5000</v>
      </c>
      <c r="E33" s="85" t="s">
        <v>61</v>
      </c>
      <c r="F33" s="118">
        <v>7000</v>
      </c>
      <c r="G33" s="104" t="s">
        <v>54</v>
      </c>
      <c r="H33" s="23">
        <f>F33+D33</f>
        <v>12000</v>
      </c>
      <c r="I33" s="12"/>
    </row>
    <row r="34" spans="2:9" s="1" customFormat="1" ht="25.9" customHeight="1">
      <c r="B34" s="94" t="s">
        <v>62</v>
      </c>
      <c r="C34" s="75"/>
      <c r="D34" s="27"/>
      <c r="E34" s="86"/>
      <c r="F34" s="108">
        <v>1600</v>
      </c>
      <c r="G34" s="106" t="s">
        <v>54</v>
      </c>
      <c r="H34" s="23">
        <f>F34+D34</f>
        <v>1600</v>
      </c>
      <c r="I34" s="12"/>
    </row>
    <row r="35" spans="2:9" s="1" customFormat="1" ht="19.899999999999999" customHeight="1">
      <c r="B35" s="83"/>
      <c r="C35" s="7"/>
      <c r="D35" s="27"/>
      <c r="E35" s="86"/>
      <c r="F35" s="105"/>
      <c r="G35" s="107"/>
      <c r="H35" s="23">
        <f>F35+D35</f>
        <v>0</v>
      </c>
      <c r="I35" s="12"/>
    </row>
    <row r="36" spans="2:9" s="1" customFormat="1" ht="19.899999999999999" customHeight="1">
      <c r="B36" s="83"/>
      <c r="C36" s="7"/>
      <c r="D36" s="27"/>
      <c r="E36" s="86"/>
      <c r="F36" s="105"/>
      <c r="G36" s="107"/>
      <c r="H36" s="23">
        <f>F36+D36</f>
        <v>0</v>
      </c>
      <c r="I36" s="12"/>
    </row>
    <row r="37" spans="2:9" s="1" customFormat="1" ht="19.899999999999999" customHeight="1" thickBot="1">
      <c r="B37" s="83"/>
      <c r="C37" s="36"/>
      <c r="D37" s="30"/>
      <c r="E37" s="117"/>
      <c r="F37" s="111"/>
      <c r="G37" s="112"/>
      <c r="H37" s="23">
        <f>F37+D37</f>
        <v>0</v>
      </c>
      <c r="I37" s="12"/>
    </row>
    <row r="38" spans="2:9" s="1" customFormat="1" ht="25.35" customHeight="1" thickBot="1">
      <c r="B38" s="62" t="s">
        <v>18</v>
      </c>
      <c r="C38" s="63">
        <f t="shared" ref="C38" si="4">SUM(C32+C21+C8)</f>
        <v>58000</v>
      </c>
      <c r="D38" s="66">
        <f>SUM(D32+D21+D8)</f>
        <v>58000</v>
      </c>
      <c r="E38" s="65"/>
      <c r="F38" s="64">
        <f>SUM(F32+F21+F8)</f>
        <v>54862</v>
      </c>
      <c r="G38" s="65"/>
      <c r="H38" s="67">
        <f>H8+H21+H32</f>
        <v>112862</v>
      </c>
      <c r="I38" s="12"/>
    </row>
    <row r="39" spans="2:9" s="1" customFormat="1" ht="15.6" customHeight="1" thickBot="1">
      <c r="C39" s="71" t="s">
        <v>19</v>
      </c>
      <c r="D39" s="72">
        <f>IF(H38=0,"",D38/H38)</f>
        <v>0.51390193333451473</v>
      </c>
      <c r="E39" s="65"/>
      <c r="F39" s="72">
        <f>IF(H38=0,"",F38/H38)</f>
        <v>0.48609806666548527</v>
      </c>
      <c r="G39" s="68"/>
      <c r="H39" s="24">
        <v>1</v>
      </c>
      <c r="I39" s="12"/>
    </row>
    <row r="40" spans="2:9" s="1" customFormat="1" ht="25.35" customHeight="1" thickBot="1">
      <c r="B40" s="70"/>
      <c r="C40" s="69"/>
      <c r="D40" s="69"/>
      <c r="E40" s="69"/>
      <c r="F40" s="69"/>
      <c r="G40" s="69"/>
      <c r="H40" s="69"/>
      <c r="I40" s="12"/>
    </row>
    <row r="41" spans="2:9" s="1" customFormat="1" ht="25.35" customHeight="1" thickBot="1">
      <c r="B41" s="21" t="s">
        <v>20</v>
      </c>
      <c r="C41" s="3"/>
      <c r="D41" s="3"/>
      <c r="E41" s="3"/>
      <c r="F41" s="3"/>
      <c r="G41" s="3"/>
      <c r="H41" s="12"/>
      <c r="I41" s="12"/>
    </row>
    <row r="42" spans="2:9" s="1" customFormat="1" ht="100.35" customHeight="1" thickBot="1">
      <c r="B42" s="133" t="s">
        <v>63</v>
      </c>
      <c r="C42" s="134"/>
      <c r="D42" s="134"/>
      <c r="E42" s="134"/>
      <c r="F42" s="134"/>
      <c r="G42" s="134"/>
      <c r="H42" s="135"/>
      <c r="I42" s="12"/>
    </row>
    <row r="43" spans="2:9" s="1" customFormat="1" ht="25.35" customHeight="1">
      <c r="B43" s="9"/>
      <c r="C43" s="9"/>
      <c r="D43" s="9"/>
      <c r="E43" s="9"/>
      <c r="F43" s="2"/>
      <c r="G43" s="2"/>
      <c r="H43" s="12"/>
      <c r="I43" s="12"/>
    </row>
    <row r="44" spans="2:9" s="1" customFormat="1" ht="13.9"/>
    <row r="45" spans="2:9" s="1" customFormat="1" ht="13.9"/>
    <row r="46" spans="2:9" s="1" customFormat="1" ht="13.9"/>
    <row r="47" spans="2:9" s="1" customFormat="1" ht="13.9"/>
    <row r="48" spans="2:9" s="1" customFormat="1" ht="13.9"/>
    <row r="49" s="1" customFormat="1" ht="13.9"/>
    <row r="50" s="1" customFormat="1" ht="13.9"/>
    <row r="51" s="1" customFormat="1" ht="13.9"/>
    <row r="52" s="1" customFormat="1" ht="13.9"/>
    <row r="53" s="1" customFormat="1" ht="13.9"/>
    <row r="54" s="1" customFormat="1" ht="13.9"/>
    <row r="55" s="1" customFormat="1" ht="13.9"/>
    <row r="56" s="1" customFormat="1" ht="13.9"/>
    <row r="57" s="1" customFormat="1" ht="13.9"/>
    <row r="58" s="1" customFormat="1" ht="13.9"/>
    <row r="59" s="1" customFormat="1" ht="13.9"/>
    <row r="60" s="1" customFormat="1" ht="13.9"/>
    <row r="61" s="1" customFormat="1" ht="13.9"/>
    <row r="62" s="1" customFormat="1" ht="13.9"/>
    <row r="63" s="1" customFormat="1" ht="13.9"/>
    <row r="64" s="1" customFormat="1" ht="13.9"/>
    <row r="65" s="1" customFormat="1" ht="13.9"/>
    <row r="66" s="1" customFormat="1" ht="13.9"/>
    <row r="67" s="1" customFormat="1" ht="13.9"/>
    <row r="68" s="1" customFormat="1" ht="13.9"/>
    <row r="69" s="1" customFormat="1" ht="13.9"/>
    <row r="70" s="1" customFormat="1" ht="13.9"/>
    <row r="71" s="1" customFormat="1" ht="13.9"/>
    <row r="72" s="1" customFormat="1" ht="13.9"/>
    <row r="73" s="1" customFormat="1" ht="13.9"/>
    <row r="74" s="1" customFormat="1" ht="13.9"/>
    <row r="75" s="1" customFormat="1" ht="13.9"/>
    <row r="76" s="1" customFormat="1" ht="13.9"/>
    <row r="77" s="1" customFormat="1" ht="13.9"/>
    <row r="78" s="1" customFormat="1" ht="13.9"/>
    <row r="79" s="1" customFormat="1" ht="13.9"/>
    <row r="80" s="1" customFormat="1" ht="13.9"/>
    <row r="81" s="1" customFormat="1" ht="13.9"/>
    <row r="82" s="1" customFormat="1" ht="13.9"/>
    <row r="83" s="1" customFormat="1" ht="13.9"/>
    <row r="84" s="1" customFormat="1" ht="13.9"/>
    <row r="85" s="1" customFormat="1" ht="13.9"/>
    <row r="86" s="1" customFormat="1" ht="13.9"/>
    <row r="87" s="1" customFormat="1" ht="13.9"/>
    <row r="88" s="1" customFormat="1" ht="13.9"/>
    <row r="89" s="1" customFormat="1" ht="13.9"/>
    <row r="90" s="1" customFormat="1" ht="13.9"/>
    <row r="91" s="1" customFormat="1" ht="13.9"/>
    <row r="92" s="1" customFormat="1" ht="13.9"/>
    <row r="93" s="1" customFormat="1" ht="13.9"/>
    <row r="94" s="1" customFormat="1" ht="13.9"/>
    <row r="95" s="1" customFormat="1" ht="13.9"/>
    <row r="96" s="1" customFormat="1" ht="13.9"/>
    <row r="97" s="1" customFormat="1" ht="13.9"/>
    <row r="98" s="1" customFormat="1" ht="13.9"/>
    <row r="99" s="1" customFormat="1" ht="13.9"/>
    <row r="100" s="1" customFormat="1" ht="13.9"/>
    <row r="101" s="1" customFormat="1" ht="13.9"/>
    <row r="102" s="1" customFormat="1" ht="13.9"/>
    <row r="103" s="1" customFormat="1" ht="13.9"/>
    <row r="104" s="1" customFormat="1" ht="13.9"/>
    <row r="105" s="1" customFormat="1" ht="13.9"/>
    <row r="106" s="1" customFormat="1" ht="13.9"/>
    <row r="107" s="1" customFormat="1" ht="13.9"/>
    <row r="108" s="1" customFormat="1" ht="13.9"/>
    <row r="109" s="1" customFormat="1" ht="13.9"/>
    <row r="110" s="1" customFormat="1" ht="13.9"/>
    <row r="111" s="1" customFormat="1" ht="13.9"/>
    <row r="112" s="1" customFormat="1" ht="13.9"/>
    <row r="113" s="1" customFormat="1" ht="13.9"/>
    <row r="114" s="1" customFormat="1" ht="13.9"/>
    <row r="115" s="1" customFormat="1" ht="13.9"/>
    <row r="116" s="1" customFormat="1" ht="13.9"/>
    <row r="117" s="1" customFormat="1" ht="13.9"/>
    <row r="118" s="1" customFormat="1" ht="13.9"/>
    <row r="119" s="1" customFormat="1" ht="13.9"/>
    <row r="120" s="1" customFormat="1" ht="13.9"/>
    <row r="121" s="1" customFormat="1" ht="13.9"/>
    <row r="122" s="1" customFormat="1" ht="13.9"/>
    <row r="123" s="1" customFormat="1" ht="13.9"/>
    <row r="124" s="1" customFormat="1" ht="13.9"/>
    <row r="125" s="1" customFormat="1" ht="13.9"/>
    <row r="126" s="1" customFormat="1" ht="13.9"/>
    <row r="127" s="1" customFormat="1" ht="13.9"/>
    <row r="128" s="1" customFormat="1" ht="13.9"/>
    <row r="129" s="1" customFormat="1" ht="13.9"/>
    <row r="130" s="1" customFormat="1" ht="13.9"/>
    <row r="131" s="1" customFormat="1" ht="13.9"/>
    <row r="132" s="1" customFormat="1" ht="13.9"/>
    <row r="133" s="1" customFormat="1" ht="13.9"/>
    <row r="134" s="1" customFormat="1" ht="13.9"/>
    <row r="135" s="1" customFormat="1" ht="13.9"/>
    <row r="136" s="1" customFormat="1" ht="13.9"/>
    <row r="137" s="1" customFormat="1" ht="13.9"/>
    <row r="138" s="1" customFormat="1" ht="13.9"/>
    <row r="139" s="1" customFormat="1" ht="13.9"/>
    <row r="140" s="1" customFormat="1" ht="13.9"/>
    <row r="141" s="1" customFormat="1" ht="13.9"/>
    <row r="142" s="1" customFormat="1" ht="13.9"/>
    <row r="143" s="1" customFormat="1" ht="13.9"/>
    <row r="144" s="1" customFormat="1" ht="13.9"/>
    <row r="145" s="1" customFormat="1" ht="13.9"/>
    <row r="146" s="1" customFormat="1" ht="13.9"/>
    <row r="147" s="1" customFormat="1" ht="13.9"/>
    <row r="148" s="1" customFormat="1" ht="13.9"/>
    <row r="149" s="1" customFormat="1" ht="13.9"/>
    <row r="150" s="1" customFormat="1" ht="13.9"/>
    <row r="151" s="1" customFormat="1" ht="13.9"/>
    <row r="152" s="1" customFormat="1" ht="13.9"/>
    <row r="153" s="1" customFormat="1" ht="13.9"/>
    <row r="154" s="1" customFormat="1" ht="13.9"/>
    <row r="155" s="1" customFormat="1" ht="13.9"/>
    <row r="156" s="1" customFormat="1" ht="13.9"/>
    <row r="157" s="1" customFormat="1" ht="13.9"/>
    <row r="158" s="1" customFormat="1" ht="13.9"/>
    <row r="159" s="1" customFormat="1" ht="13.9"/>
    <row r="160" s="1" customFormat="1" ht="13.9"/>
    <row r="161" s="1" customFormat="1" ht="13.9"/>
    <row r="162" s="1" customFormat="1" ht="13.9"/>
    <row r="163" s="1" customFormat="1" ht="13.9"/>
    <row r="164" s="1" customFormat="1" ht="13.9"/>
    <row r="165" s="1" customFormat="1" ht="13.9"/>
    <row r="166" s="1" customFormat="1" ht="13.9"/>
    <row r="167" s="1" customFormat="1" ht="13.9"/>
    <row r="168" s="1" customFormat="1" ht="13.9"/>
    <row r="169" s="1" customFormat="1" ht="13.9"/>
    <row r="170" s="1" customFormat="1" ht="13.9"/>
    <row r="171" s="1" customFormat="1" ht="13.9"/>
    <row r="172" s="1" customFormat="1" ht="13.9"/>
    <row r="173" s="1" customFormat="1" ht="13.9"/>
    <row r="174" s="1" customFormat="1" ht="13.9"/>
    <row r="175" s="1" customFormat="1" ht="13.9"/>
    <row r="176" s="1" customFormat="1" ht="13.9"/>
    <row r="177" s="1" customFormat="1" ht="13.9"/>
    <row r="178" s="1" customFormat="1" ht="13.9"/>
    <row r="179" s="1" customFormat="1" ht="13.9"/>
    <row r="180" s="1" customFormat="1" ht="13.9"/>
    <row r="181" s="1" customFormat="1" ht="13.9"/>
    <row r="182" s="1" customFormat="1" ht="13.9"/>
    <row r="183" s="1" customFormat="1" ht="13.9"/>
    <row r="184" s="1" customFormat="1" ht="13.9"/>
    <row r="185" s="1" customFormat="1" ht="13.9"/>
    <row r="186" s="1" customFormat="1" ht="13.9"/>
    <row r="187" s="1" customFormat="1" ht="13.9"/>
    <row r="188" s="1" customFormat="1" ht="13.9"/>
    <row r="189" s="1" customFormat="1" ht="13.9"/>
    <row r="190" s="1" customFormat="1" ht="13.9"/>
    <row r="191" s="1" customFormat="1" ht="13.9"/>
    <row r="192" s="1" customFormat="1" ht="13.9"/>
    <row r="193" s="1" customFormat="1" ht="13.9"/>
    <row r="194" s="1" customFormat="1" ht="13.9"/>
    <row r="195" s="1" customFormat="1" ht="13.9"/>
    <row r="196" s="1" customFormat="1" ht="13.9"/>
    <row r="197" s="1" customFormat="1" ht="13.9"/>
    <row r="198" s="1" customFormat="1" ht="13.9"/>
    <row r="199" s="1" customFormat="1" ht="13.9"/>
    <row r="200" s="1" customFormat="1" ht="13.9"/>
    <row r="201" s="1" customFormat="1" ht="13.9"/>
    <row r="202" s="1" customFormat="1" ht="13.9"/>
    <row r="203" s="1" customFormat="1" ht="13.9"/>
    <row r="204" s="1" customFormat="1" ht="13.9"/>
    <row r="205" s="1" customFormat="1" ht="13.9"/>
    <row r="206" s="1" customFormat="1" ht="13.9"/>
    <row r="207" s="1" customFormat="1" ht="13.9"/>
    <row r="208" s="1" customFormat="1" ht="13.9"/>
    <row r="209" s="1" customFormat="1" ht="13.9"/>
    <row r="210" s="1" customFormat="1" ht="13.9"/>
    <row r="211" s="1" customFormat="1" ht="13.9"/>
    <row r="212" s="1" customFormat="1" ht="13.9"/>
    <row r="213" s="1" customFormat="1" ht="13.9"/>
    <row r="214" s="1" customFormat="1" ht="13.9"/>
    <row r="215" s="1" customFormat="1" ht="13.9"/>
    <row r="216" s="1" customFormat="1" ht="13.9"/>
    <row r="217" s="1" customFormat="1" ht="13.9"/>
    <row r="218" s="1" customFormat="1" ht="13.9"/>
    <row r="219" s="1" customFormat="1" ht="13.9"/>
    <row r="220" s="1" customFormat="1" ht="13.9"/>
    <row r="221" s="1" customFormat="1" ht="13.9"/>
    <row r="222" s="1" customFormat="1" ht="13.9"/>
    <row r="223" s="1" customFormat="1" ht="13.9"/>
    <row r="224" s="1" customFormat="1" ht="13.9"/>
    <row r="225" spans="2:7" s="1" customFormat="1" ht="13.9"/>
    <row r="226" spans="2:7" s="1" customFormat="1" ht="13.9"/>
    <row r="227" spans="2:7" s="1" customFormat="1" ht="13.9"/>
    <row r="228" spans="2:7" s="1" customFormat="1" ht="13.9"/>
    <row r="229" spans="2:7" s="1" customFormat="1" ht="13.9"/>
    <row r="230" spans="2:7" s="1" customFormat="1">
      <c r="B230"/>
      <c r="C230"/>
      <c r="D230"/>
      <c r="E230"/>
      <c r="F230"/>
      <c r="G230"/>
    </row>
    <row r="231" spans="2:7" s="1" customFormat="1">
      <c r="B231"/>
      <c r="C231"/>
      <c r="D231"/>
      <c r="E231"/>
      <c r="F231"/>
      <c r="G231"/>
    </row>
    <row r="232" spans="2:7" s="1" customFormat="1">
      <c r="B232"/>
      <c r="C232"/>
      <c r="D232"/>
      <c r="E232"/>
      <c r="F232"/>
      <c r="G232"/>
    </row>
    <row r="233" spans="2:7" s="1" customFormat="1">
      <c r="B233"/>
      <c r="C233"/>
      <c r="D233"/>
      <c r="E233"/>
      <c r="F233"/>
      <c r="G233"/>
    </row>
    <row r="234" spans="2:7" s="1" customFormat="1">
      <c r="B234"/>
      <c r="C234"/>
      <c r="D234"/>
      <c r="E234"/>
      <c r="F234"/>
      <c r="G234"/>
    </row>
    <row r="235" spans="2:7" s="1" customFormat="1">
      <c r="B235"/>
      <c r="C235"/>
      <c r="D235"/>
      <c r="E235"/>
      <c r="F235"/>
      <c r="G235"/>
    </row>
    <row r="236" spans="2:7" s="1" customFormat="1">
      <c r="B236"/>
      <c r="C236"/>
      <c r="D236"/>
      <c r="E236"/>
      <c r="F236"/>
      <c r="G236"/>
    </row>
    <row r="237" spans="2:7" s="1" customFormat="1">
      <c r="B237"/>
      <c r="C237"/>
      <c r="D237"/>
      <c r="E237"/>
      <c r="F237"/>
      <c r="G237"/>
    </row>
    <row r="238" spans="2:7" s="1" customFormat="1">
      <c r="B238"/>
      <c r="C238"/>
      <c r="D238"/>
      <c r="E238"/>
      <c r="F238"/>
      <c r="G238"/>
    </row>
  </sheetData>
  <mergeCells count="8">
    <mergeCell ref="B42:H42"/>
    <mergeCell ref="D7:E7"/>
    <mergeCell ref="B1:H1"/>
    <mergeCell ref="B2:H2"/>
    <mergeCell ref="B7:C7"/>
    <mergeCell ref="F7:G7"/>
    <mergeCell ref="C3:H3"/>
    <mergeCell ref="C4:H4"/>
  </mergeCells>
  <phoneticPr fontId="15" type="noConversion"/>
  <dataValidations count="1">
    <dataValidation type="whole" operator="greaterThanOrEqual" allowBlank="1" showInputMessage="1" showErrorMessage="1" errorTitle="pouze čísla" error="Vyplňujte, prosím, pouze celá čísla" sqref="D8:D38 C8:G8 C19:F20 C9:F15 C21:G21 C30:G38 C29:F29" xr:uid="{5E87CE9D-4832-4316-8181-6F39C1B2C7AA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2" orientation="portrait" r:id="rId1"/>
  <ignoredErrors>
    <ignoredError sqref="H21 H32" formula="1"/>
    <ignoredError sqref="E9 E11:E3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7cf19b-1a31-412d-ac70-a484f1bc1b7e" xsi:nil="true"/>
    <_Flow_SignoffStatus xmlns="77e93743-d2a1-4014-89f1-1c88d242a525" xsi:nil="true"/>
    <lcf76f155ced4ddcb4097134ff3c332f xmlns="77e93743-d2a1-4014-89f1-1c88d242a525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CD028FFE729F4A8A9C16AA97C74829" ma:contentTypeVersion="27" ma:contentTypeDescription="Vytvoří nový dokument" ma:contentTypeScope="" ma:versionID="1c1bd3c8d65c1f665843d4fed52bfa00">
  <xsd:schema xmlns:xsd="http://www.w3.org/2001/XMLSchema" xmlns:xs="http://www.w3.org/2001/XMLSchema" xmlns:p="http://schemas.microsoft.com/office/2006/metadata/properties" xmlns:ns2="77e93743-d2a1-4014-89f1-1c88d242a525" xmlns:ns3="b77cf19b-1a31-412d-ac70-a484f1bc1b7e" targetNamespace="http://schemas.microsoft.com/office/2006/metadata/properties" ma:root="true" ma:fieldsID="d09520eb70cf8349f15ae97a18285dbb" ns2:_="" ns3:_="">
    <xsd:import namespace="77e93743-d2a1-4014-89f1-1c88d242a525"/>
    <xsd:import namespace="b77cf19b-1a31-412d-ac70-a484f1bc1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93743-d2a1-4014-89f1-1c88d242a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66c1b8fa-fcd2-4c12-80f6-f35746ef0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f19b-1a31-412d-ac70-a484f1bc1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dab0c5-9953-4ab2-98bc-f975809f7e9e}" ma:internalName="TaxCatchAll" ma:showField="CatchAllData" ma:web="b77cf19b-1a31-412d-ac70-a484f1bc1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88048-2ADA-4A9A-8352-31DD57129E22}"/>
</file>

<file path=customXml/itemProps2.xml><?xml version="1.0" encoding="utf-8"?>
<ds:datastoreItem xmlns:ds="http://schemas.openxmlformats.org/officeDocument/2006/customXml" ds:itemID="{6C049157-04DC-482F-B5F5-C0CD2408D9A9}"/>
</file>

<file path=customXml/itemProps3.xml><?xml version="1.0" encoding="utf-8"?>
<ds:datastoreItem xmlns:ds="http://schemas.openxmlformats.org/officeDocument/2006/customXml" ds:itemID="{21606ACB-05FD-4279-832E-AB2AC47C2FDF}"/>
</file>

<file path=customXml/itemProps4.xml><?xml version="1.0" encoding="utf-8"?>
<ds:datastoreItem xmlns:ds="http://schemas.openxmlformats.org/officeDocument/2006/customXml" ds:itemID="{B28BBE06-4679-41BD-ADA8-38B911FB90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Renáta Vondráková</dc:creator>
  <cp:keywords/>
  <dc:description/>
  <cp:lastModifiedBy/>
  <cp:revision/>
  <dcterms:created xsi:type="dcterms:W3CDTF">2010-10-21T12:50:22Z</dcterms:created>
  <dcterms:modified xsi:type="dcterms:W3CDTF">2025-11-19T07:42:39Z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Kamila Kovačíková</vt:lpwstr>
  </property>
  <property fmtid="{D5CDD505-2E9C-101B-9397-08002B2CF9AE}" pid="3" name="Order">
    <vt:lpwstr>17089800.0000000</vt:lpwstr>
  </property>
  <property fmtid="{D5CDD505-2E9C-101B-9397-08002B2CF9AE}" pid="4" name="display_urn:schemas-microsoft-com:office:office#Author">
    <vt:lpwstr>Kamila Kovačíková</vt:lpwstr>
  </property>
  <property fmtid="{D5CDD505-2E9C-101B-9397-08002B2CF9AE}" pid="5" name="ContentTypeId">
    <vt:lpwstr>0x01010065CD028FFE729F4A8A9C16AA97C74829</vt:lpwstr>
  </property>
  <property fmtid="{D5CDD505-2E9C-101B-9397-08002B2CF9AE}" pid="6" name="MediaServiceImageTags">
    <vt:lpwstr/>
  </property>
</Properties>
</file>